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bertoValencia/Documents/INSTITUTO TECNOLOGICO DE DURANGO/2017/PROYECTO SENER CONACYT 2014/REPORTE FINAL PROYECTO/ARCHIVOS EXCELL/"/>
    </mc:Choice>
  </mc:AlternateContent>
  <xr:revisionPtr revIDLastSave="0" documentId="13_ncr:1_{56967EBD-3E34-BA4A-B1F8-CC573EC9C920}" xr6:coauthVersionLast="47" xr6:coauthVersionMax="47" xr10:uidLastSave="{00000000-0000-0000-0000-000000000000}"/>
  <bookViews>
    <workbookView xWindow="25680" yWindow="460" windowWidth="25040" windowHeight="14500" xr2:uid="{650FCEA3-EDC2-3247-965D-BECC68C85D4B}"/>
  </bookViews>
  <sheets>
    <sheet name="NOTAS " sheetId="1" r:id="rId1"/>
    <sheet name="Lodo rumen" sheetId="2" r:id="rId2"/>
    <sheet name="Lodo Rumen Estiercol" sheetId="3" r:id="rId3"/>
    <sheet name="BMP medio mineral" sheetId="4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77" i="4" l="1"/>
  <c r="T378" i="4"/>
  <c r="S378" i="4"/>
  <c r="R378" i="4"/>
  <c r="P378" i="4"/>
  <c r="O378" i="4"/>
  <c r="J378" i="4"/>
  <c r="I378" i="4"/>
  <c r="T377" i="4"/>
  <c r="S377" i="4"/>
  <c r="R377" i="4"/>
  <c r="P377" i="4"/>
  <c r="O377" i="4"/>
  <c r="J377" i="4"/>
  <c r="T376" i="4"/>
  <c r="S376" i="4"/>
  <c r="R376" i="4"/>
  <c r="V376" i="4" s="1"/>
  <c r="P376" i="4"/>
  <c r="O376" i="4"/>
  <c r="J376" i="4"/>
  <c r="I376" i="4"/>
  <c r="T375" i="4"/>
  <c r="S375" i="4"/>
  <c r="R375" i="4"/>
  <c r="V375" i="4" s="1"/>
  <c r="P375" i="4"/>
  <c r="O375" i="4"/>
  <c r="J375" i="4"/>
  <c r="I375" i="4"/>
  <c r="T374" i="4"/>
  <c r="S374" i="4"/>
  <c r="R374" i="4"/>
  <c r="V374" i="4" s="1"/>
  <c r="P374" i="4"/>
  <c r="O374" i="4"/>
  <c r="J374" i="4"/>
  <c r="I374" i="4"/>
  <c r="T373" i="4"/>
  <c r="S373" i="4"/>
  <c r="R373" i="4"/>
  <c r="V373" i="4" s="1"/>
  <c r="P373" i="4"/>
  <c r="O373" i="4"/>
  <c r="J373" i="4"/>
  <c r="I373" i="4"/>
  <c r="T372" i="4"/>
  <c r="U372" i="4" s="1"/>
  <c r="S372" i="4"/>
  <c r="R372" i="4"/>
  <c r="V372" i="4" s="1"/>
  <c r="P372" i="4"/>
  <c r="O372" i="4"/>
  <c r="J372" i="4"/>
  <c r="I372" i="4"/>
  <c r="U371" i="4"/>
  <c r="T371" i="4"/>
  <c r="S371" i="4"/>
  <c r="R371" i="4"/>
  <c r="V371" i="4" s="1"/>
  <c r="P371" i="4"/>
  <c r="O371" i="4"/>
  <c r="J371" i="4"/>
  <c r="I371" i="4"/>
  <c r="U370" i="4"/>
  <c r="T370" i="4"/>
  <c r="S370" i="4"/>
  <c r="R370" i="4"/>
  <c r="V370" i="4" s="1"/>
  <c r="P370" i="4"/>
  <c r="O370" i="4"/>
  <c r="J370" i="4"/>
  <c r="I370" i="4"/>
  <c r="U369" i="4"/>
  <c r="T369" i="4"/>
  <c r="S369" i="4"/>
  <c r="R369" i="4"/>
  <c r="V369" i="4" s="1"/>
  <c r="P369" i="4"/>
  <c r="O369" i="4"/>
  <c r="J369" i="4"/>
  <c r="I369" i="4"/>
  <c r="U368" i="4"/>
  <c r="T368" i="4"/>
  <c r="S368" i="4"/>
  <c r="R368" i="4"/>
  <c r="V368" i="4" s="1"/>
  <c r="P368" i="4"/>
  <c r="O368" i="4"/>
  <c r="J368" i="4"/>
  <c r="I368" i="4"/>
  <c r="U367" i="4"/>
  <c r="T367" i="4"/>
  <c r="S367" i="4"/>
  <c r="R367" i="4"/>
  <c r="V367" i="4" s="1"/>
  <c r="P367" i="4"/>
  <c r="O367" i="4"/>
  <c r="J367" i="4"/>
  <c r="I367" i="4"/>
  <c r="U366" i="4"/>
  <c r="T366" i="4"/>
  <c r="S366" i="4"/>
  <c r="R366" i="4"/>
  <c r="V366" i="4" s="1"/>
  <c r="P366" i="4"/>
  <c r="O366" i="4"/>
  <c r="J366" i="4"/>
  <c r="I366" i="4"/>
  <c r="U365" i="4"/>
  <c r="T365" i="4"/>
  <c r="S365" i="4"/>
  <c r="R365" i="4"/>
  <c r="V365" i="4" s="1"/>
  <c r="P365" i="4"/>
  <c r="O365" i="4"/>
  <c r="J365" i="4"/>
  <c r="I365" i="4"/>
  <c r="U364" i="4"/>
  <c r="T364" i="4"/>
  <c r="S364" i="4"/>
  <c r="R364" i="4"/>
  <c r="V364" i="4" s="1"/>
  <c r="P364" i="4"/>
  <c r="O364" i="4"/>
  <c r="J364" i="4"/>
  <c r="I364" i="4"/>
  <c r="U363" i="4"/>
  <c r="T363" i="4"/>
  <c r="S363" i="4"/>
  <c r="R363" i="4"/>
  <c r="V363" i="4" s="1"/>
  <c r="P363" i="4"/>
  <c r="O363" i="4"/>
  <c r="J363" i="4"/>
  <c r="I363" i="4"/>
  <c r="U362" i="4"/>
  <c r="T362" i="4"/>
  <c r="S362" i="4"/>
  <c r="R362" i="4"/>
  <c r="V362" i="4" s="1"/>
  <c r="P362" i="4"/>
  <c r="O362" i="4"/>
  <c r="J362" i="4"/>
  <c r="I362" i="4"/>
  <c r="U361" i="4"/>
  <c r="T361" i="4"/>
  <c r="S361" i="4"/>
  <c r="R361" i="4"/>
  <c r="V361" i="4" s="1"/>
  <c r="P361" i="4"/>
  <c r="O361" i="4"/>
  <c r="J361" i="4"/>
  <c r="I361" i="4"/>
  <c r="U360" i="4"/>
  <c r="T360" i="4"/>
  <c r="S360" i="4"/>
  <c r="R360" i="4"/>
  <c r="V360" i="4" s="1"/>
  <c r="P360" i="4"/>
  <c r="O360" i="4"/>
  <c r="J360" i="4"/>
  <c r="I360" i="4"/>
  <c r="U359" i="4"/>
  <c r="T359" i="4"/>
  <c r="S359" i="4"/>
  <c r="R359" i="4"/>
  <c r="V359" i="4" s="1"/>
  <c r="P359" i="4"/>
  <c r="O359" i="4"/>
  <c r="J359" i="4"/>
  <c r="I359" i="4"/>
  <c r="U358" i="4"/>
  <c r="T358" i="4"/>
  <c r="S358" i="4"/>
  <c r="R358" i="4"/>
  <c r="V358" i="4" s="1"/>
  <c r="P358" i="4"/>
  <c r="O358" i="4"/>
  <c r="J358" i="4"/>
  <c r="I358" i="4"/>
  <c r="U357" i="4"/>
  <c r="T357" i="4"/>
  <c r="S357" i="4"/>
  <c r="R357" i="4"/>
  <c r="V357" i="4" s="1"/>
  <c r="P357" i="4"/>
  <c r="O357" i="4"/>
  <c r="J357" i="4"/>
  <c r="I357" i="4"/>
  <c r="U356" i="4"/>
  <c r="W356" i="4" s="1"/>
  <c r="W357" i="4" s="1"/>
  <c r="W358" i="4" s="1"/>
  <c r="W359" i="4" s="1"/>
  <c r="W360" i="4" s="1"/>
  <c r="W361" i="4" s="1"/>
  <c r="W362" i="4" s="1"/>
  <c r="W363" i="4" s="1"/>
  <c r="W364" i="4" s="1"/>
  <c r="W365" i="4" s="1"/>
  <c r="W366" i="4" s="1"/>
  <c r="W367" i="4" s="1"/>
  <c r="W368" i="4" s="1"/>
  <c r="W369" i="4" s="1"/>
  <c r="W370" i="4" s="1"/>
  <c r="W371" i="4" s="1"/>
  <c r="T356" i="4"/>
  <c r="S356" i="4"/>
  <c r="R356" i="4"/>
  <c r="V356" i="4" s="1"/>
  <c r="Q356" i="4"/>
  <c r="Q357" i="4" s="1"/>
  <c r="Q358" i="4" s="1"/>
  <c r="Q359" i="4" s="1"/>
  <c r="Q360" i="4" s="1"/>
  <c r="Q361" i="4" s="1"/>
  <c r="Q362" i="4" s="1"/>
  <c r="Q363" i="4" s="1"/>
  <c r="Q364" i="4" s="1"/>
  <c r="Q365" i="4" s="1"/>
  <c r="Q366" i="4" s="1"/>
  <c r="Q367" i="4" s="1"/>
  <c r="Q368" i="4" s="1"/>
  <c r="Q369" i="4" s="1"/>
  <c r="Q370" i="4" s="1"/>
  <c r="Q371" i="4" s="1"/>
  <c r="Q372" i="4" s="1"/>
  <c r="Q373" i="4" s="1"/>
  <c r="Q374" i="4" s="1"/>
  <c r="Q375" i="4" s="1"/>
  <c r="Q376" i="4" s="1"/>
  <c r="P356" i="4"/>
  <c r="O356" i="4"/>
  <c r="J356" i="4"/>
  <c r="I356" i="4"/>
  <c r="K356" i="4" s="1"/>
  <c r="K357" i="4" s="1"/>
  <c r="K358" i="4" s="1"/>
  <c r="K359" i="4" s="1"/>
  <c r="K360" i="4" s="1"/>
  <c r="K361" i="4" s="1"/>
  <c r="K362" i="4" s="1"/>
  <c r="K363" i="4" s="1"/>
  <c r="K364" i="4" s="1"/>
  <c r="K365" i="4" s="1"/>
  <c r="K366" i="4" s="1"/>
  <c r="K367" i="4" s="1"/>
  <c r="K368" i="4" s="1"/>
  <c r="K369" i="4" s="1"/>
  <c r="K370" i="4" s="1"/>
  <c r="K371" i="4" s="1"/>
  <c r="K372" i="4" s="1"/>
  <c r="K373" i="4" s="1"/>
  <c r="K374" i="4" s="1"/>
  <c r="K375" i="4" s="1"/>
  <c r="K376" i="4" s="1"/>
  <c r="U355" i="4"/>
  <c r="T355" i="4"/>
  <c r="S355" i="4"/>
  <c r="R355" i="4"/>
  <c r="V355" i="4" s="1"/>
  <c r="P355" i="4"/>
  <c r="O355" i="4"/>
  <c r="J355" i="4"/>
  <c r="I355" i="4"/>
  <c r="U354" i="4"/>
  <c r="T354" i="4"/>
  <c r="S354" i="4"/>
  <c r="R354" i="4"/>
  <c r="V354" i="4" s="1"/>
  <c r="P354" i="4"/>
  <c r="O354" i="4"/>
  <c r="J354" i="4"/>
  <c r="I354" i="4"/>
  <c r="U353" i="4"/>
  <c r="T353" i="4"/>
  <c r="S353" i="4"/>
  <c r="R353" i="4"/>
  <c r="V353" i="4" s="1"/>
  <c r="P353" i="4"/>
  <c r="O353" i="4"/>
  <c r="J353" i="4"/>
  <c r="I353" i="4"/>
  <c r="U352" i="4"/>
  <c r="T352" i="4"/>
  <c r="S352" i="4"/>
  <c r="R352" i="4"/>
  <c r="V352" i="4" s="1"/>
  <c r="P352" i="4"/>
  <c r="O352" i="4"/>
  <c r="J352" i="4"/>
  <c r="I352" i="4"/>
  <c r="U351" i="4"/>
  <c r="T351" i="4"/>
  <c r="S351" i="4"/>
  <c r="R351" i="4"/>
  <c r="V351" i="4" s="1"/>
  <c r="P351" i="4"/>
  <c r="O351" i="4"/>
  <c r="J351" i="4"/>
  <c r="I351" i="4"/>
  <c r="U350" i="4"/>
  <c r="T350" i="4"/>
  <c r="S350" i="4"/>
  <c r="R350" i="4"/>
  <c r="V350" i="4" s="1"/>
  <c r="P350" i="4"/>
  <c r="O350" i="4"/>
  <c r="J350" i="4"/>
  <c r="I350" i="4"/>
  <c r="U349" i="4"/>
  <c r="T349" i="4"/>
  <c r="S349" i="4"/>
  <c r="R349" i="4"/>
  <c r="V349" i="4" s="1"/>
  <c r="P349" i="4"/>
  <c r="O349" i="4"/>
  <c r="J349" i="4"/>
  <c r="I349" i="4"/>
  <c r="U348" i="4"/>
  <c r="T348" i="4"/>
  <c r="S348" i="4"/>
  <c r="R348" i="4"/>
  <c r="V348" i="4" s="1"/>
  <c r="P348" i="4"/>
  <c r="O348" i="4"/>
  <c r="J348" i="4"/>
  <c r="I348" i="4"/>
  <c r="U347" i="4"/>
  <c r="T347" i="4"/>
  <c r="S347" i="4"/>
  <c r="R347" i="4"/>
  <c r="V347" i="4" s="1"/>
  <c r="P347" i="4"/>
  <c r="O347" i="4"/>
  <c r="J347" i="4"/>
  <c r="I347" i="4"/>
  <c r="U346" i="4"/>
  <c r="T346" i="4"/>
  <c r="S346" i="4"/>
  <c r="R346" i="4"/>
  <c r="V346" i="4" s="1"/>
  <c r="P346" i="4"/>
  <c r="O346" i="4"/>
  <c r="J346" i="4"/>
  <c r="I346" i="4"/>
  <c r="U345" i="4"/>
  <c r="T345" i="4"/>
  <c r="S345" i="4"/>
  <c r="R345" i="4"/>
  <c r="V345" i="4" s="1"/>
  <c r="P345" i="4"/>
  <c r="O345" i="4"/>
  <c r="J345" i="4"/>
  <c r="I345" i="4"/>
  <c r="U344" i="4"/>
  <c r="T344" i="4"/>
  <c r="S344" i="4"/>
  <c r="R344" i="4"/>
  <c r="V344" i="4" s="1"/>
  <c r="P344" i="4"/>
  <c r="O344" i="4"/>
  <c r="J344" i="4"/>
  <c r="I344" i="4"/>
  <c r="U343" i="4"/>
  <c r="T343" i="4"/>
  <c r="S343" i="4"/>
  <c r="R343" i="4"/>
  <c r="V343" i="4" s="1"/>
  <c r="P343" i="4"/>
  <c r="O343" i="4"/>
  <c r="J343" i="4"/>
  <c r="I343" i="4"/>
  <c r="U342" i="4"/>
  <c r="T342" i="4"/>
  <c r="S342" i="4"/>
  <c r="R342" i="4"/>
  <c r="V342" i="4" s="1"/>
  <c r="P342" i="4"/>
  <c r="O342" i="4"/>
  <c r="J342" i="4"/>
  <c r="I342" i="4"/>
  <c r="U341" i="4"/>
  <c r="T341" i="4"/>
  <c r="S341" i="4"/>
  <c r="R341" i="4"/>
  <c r="V341" i="4" s="1"/>
  <c r="P341" i="4"/>
  <c r="O341" i="4"/>
  <c r="J341" i="4"/>
  <c r="I341" i="4"/>
  <c r="U340" i="4"/>
  <c r="T340" i="4"/>
  <c r="S340" i="4"/>
  <c r="R340" i="4"/>
  <c r="V340" i="4" s="1"/>
  <c r="P340" i="4"/>
  <c r="O340" i="4"/>
  <c r="J340" i="4"/>
  <c r="I340" i="4"/>
  <c r="T339" i="4"/>
  <c r="U339" i="4" s="1"/>
  <c r="S339" i="4"/>
  <c r="R339" i="4"/>
  <c r="P339" i="4"/>
  <c r="O339" i="4"/>
  <c r="J339" i="4"/>
  <c r="I339" i="4"/>
  <c r="U338" i="4"/>
  <c r="T338" i="4"/>
  <c r="S338" i="4"/>
  <c r="R338" i="4"/>
  <c r="P338" i="4"/>
  <c r="O338" i="4"/>
  <c r="J338" i="4"/>
  <c r="I338" i="4"/>
  <c r="U337" i="4"/>
  <c r="T337" i="4"/>
  <c r="S337" i="4"/>
  <c r="R337" i="4"/>
  <c r="V337" i="4" s="1"/>
  <c r="P337" i="4"/>
  <c r="O337" i="4"/>
  <c r="J337" i="4"/>
  <c r="I337" i="4"/>
  <c r="T336" i="4"/>
  <c r="S336" i="4"/>
  <c r="R336" i="4"/>
  <c r="V336" i="4" s="1"/>
  <c r="P336" i="4"/>
  <c r="O336" i="4"/>
  <c r="J336" i="4"/>
  <c r="I336" i="4"/>
  <c r="T335" i="4"/>
  <c r="S335" i="4"/>
  <c r="R335" i="4"/>
  <c r="V335" i="4" s="1"/>
  <c r="P335" i="4"/>
  <c r="O335" i="4"/>
  <c r="J335" i="4"/>
  <c r="I335" i="4"/>
  <c r="U334" i="4"/>
  <c r="T334" i="4"/>
  <c r="S334" i="4"/>
  <c r="R334" i="4"/>
  <c r="V334" i="4" s="1"/>
  <c r="Q334" i="4"/>
  <c r="Q335" i="4" s="1"/>
  <c r="Q336" i="4" s="1"/>
  <c r="Q337" i="4" s="1"/>
  <c r="Q338" i="4" s="1"/>
  <c r="Q339" i="4" s="1"/>
  <c r="Q340" i="4" s="1"/>
  <c r="Q341" i="4" s="1"/>
  <c r="Q342" i="4" s="1"/>
  <c r="Q343" i="4" s="1"/>
  <c r="Q344" i="4" s="1"/>
  <c r="Q345" i="4" s="1"/>
  <c r="Q346" i="4" s="1"/>
  <c r="Q347" i="4" s="1"/>
  <c r="Q348" i="4" s="1"/>
  <c r="Q349" i="4" s="1"/>
  <c r="Q350" i="4" s="1"/>
  <c r="Q351" i="4" s="1"/>
  <c r="Q352" i="4" s="1"/>
  <c r="Q353" i="4" s="1"/>
  <c r="Q354" i="4" s="1"/>
  <c r="Q355" i="4" s="1"/>
  <c r="P334" i="4"/>
  <c r="O334" i="4"/>
  <c r="J334" i="4"/>
  <c r="I334" i="4"/>
  <c r="T333" i="4"/>
  <c r="S333" i="4"/>
  <c r="R333" i="4"/>
  <c r="U333" i="4" s="1"/>
  <c r="W333" i="4" s="1"/>
  <c r="W334" i="4" s="1"/>
  <c r="Q333" i="4"/>
  <c r="P333" i="4"/>
  <c r="O333" i="4"/>
  <c r="J333" i="4"/>
  <c r="I333" i="4"/>
  <c r="K333" i="4" s="1"/>
  <c r="K334" i="4" s="1"/>
  <c r="K335" i="4" s="1"/>
  <c r="K336" i="4" s="1"/>
  <c r="K337" i="4" s="1"/>
  <c r="K338" i="4" s="1"/>
  <c r="K339" i="4" s="1"/>
  <c r="K340" i="4" s="1"/>
  <c r="K341" i="4" s="1"/>
  <c r="K342" i="4" s="1"/>
  <c r="K343" i="4" s="1"/>
  <c r="K344" i="4" s="1"/>
  <c r="K345" i="4" s="1"/>
  <c r="K346" i="4" s="1"/>
  <c r="K347" i="4" s="1"/>
  <c r="K348" i="4" s="1"/>
  <c r="K349" i="4" s="1"/>
  <c r="K350" i="4" s="1"/>
  <c r="K351" i="4" s="1"/>
  <c r="K352" i="4" s="1"/>
  <c r="K353" i="4" s="1"/>
  <c r="K354" i="4" s="1"/>
  <c r="K355" i="4" s="1"/>
  <c r="T332" i="4"/>
  <c r="S332" i="4"/>
  <c r="R332" i="4"/>
  <c r="V332" i="4" s="1"/>
  <c r="P332" i="4"/>
  <c r="O332" i="4"/>
  <c r="J332" i="4"/>
  <c r="I332" i="4"/>
  <c r="T331" i="4"/>
  <c r="S331" i="4"/>
  <c r="R331" i="4"/>
  <c r="V331" i="4" s="1"/>
  <c r="P331" i="4"/>
  <c r="O331" i="4"/>
  <c r="J331" i="4"/>
  <c r="I331" i="4"/>
  <c r="U330" i="4"/>
  <c r="T330" i="4"/>
  <c r="S330" i="4"/>
  <c r="R330" i="4"/>
  <c r="V330" i="4" s="1"/>
  <c r="P330" i="4"/>
  <c r="O330" i="4"/>
  <c r="J330" i="4"/>
  <c r="I330" i="4"/>
  <c r="T329" i="4"/>
  <c r="S329" i="4"/>
  <c r="R329" i="4"/>
  <c r="U329" i="4" s="1"/>
  <c r="P329" i="4"/>
  <c r="O329" i="4"/>
  <c r="J329" i="4"/>
  <c r="I329" i="4"/>
  <c r="T328" i="4"/>
  <c r="S328" i="4"/>
  <c r="R328" i="4"/>
  <c r="V328" i="4" s="1"/>
  <c r="P328" i="4"/>
  <c r="O328" i="4"/>
  <c r="J328" i="4"/>
  <c r="I328" i="4"/>
  <c r="T327" i="4"/>
  <c r="S327" i="4"/>
  <c r="R327" i="4"/>
  <c r="V327" i="4" s="1"/>
  <c r="P327" i="4"/>
  <c r="O327" i="4"/>
  <c r="J327" i="4"/>
  <c r="I327" i="4"/>
  <c r="U326" i="4"/>
  <c r="T326" i="4"/>
  <c r="S326" i="4"/>
  <c r="R326" i="4"/>
  <c r="V326" i="4" s="1"/>
  <c r="P326" i="4"/>
  <c r="O326" i="4"/>
  <c r="J326" i="4"/>
  <c r="I326" i="4"/>
  <c r="T325" i="4"/>
  <c r="S325" i="4"/>
  <c r="R325" i="4"/>
  <c r="U325" i="4" s="1"/>
  <c r="P325" i="4"/>
  <c r="O325" i="4"/>
  <c r="J325" i="4"/>
  <c r="I325" i="4"/>
  <c r="T324" i="4"/>
  <c r="S324" i="4"/>
  <c r="R324" i="4"/>
  <c r="V324" i="4" s="1"/>
  <c r="P324" i="4"/>
  <c r="O324" i="4"/>
  <c r="J324" i="4"/>
  <c r="I324" i="4"/>
  <c r="T323" i="4"/>
  <c r="S323" i="4"/>
  <c r="R323" i="4"/>
  <c r="V323" i="4" s="1"/>
  <c r="P323" i="4"/>
  <c r="O323" i="4"/>
  <c r="J323" i="4"/>
  <c r="I323" i="4"/>
  <c r="U322" i="4"/>
  <c r="T322" i="4"/>
  <c r="S322" i="4"/>
  <c r="R322" i="4"/>
  <c r="V322" i="4" s="1"/>
  <c r="P322" i="4"/>
  <c r="O322" i="4"/>
  <c r="J322" i="4"/>
  <c r="I322" i="4"/>
  <c r="T321" i="4"/>
  <c r="S321" i="4"/>
  <c r="R321" i="4"/>
  <c r="U321" i="4" s="1"/>
  <c r="P321" i="4"/>
  <c r="O321" i="4"/>
  <c r="J321" i="4"/>
  <c r="I321" i="4"/>
  <c r="T320" i="4"/>
  <c r="S320" i="4"/>
  <c r="R320" i="4"/>
  <c r="V320" i="4" s="1"/>
  <c r="P320" i="4"/>
  <c r="O320" i="4"/>
  <c r="J320" i="4"/>
  <c r="I320" i="4"/>
  <c r="T319" i="4"/>
  <c r="S319" i="4"/>
  <c r="R319" i="4"/>
  <c r="V319" i="4" s="1"/>
  <c r="P319" i="4"/>
  <c r="O319" i="4"/>
  <c r="J319" i="4"/>
  <c r="I319" i="4"/>
  <c r="U318" i="4"/>
  <c r="T318" i="4"/>
  <c r="S318" i="4"/>
  <c r="R318" i="4"/>
  <c r="V318" i="4" s="1"/>
  <c r="P318" i="4"/>
  <c r="O318" i="4"/>
  <c r="J318" i="4"/>
  <c r="I318" i="4"/>
  <c r="T317" i="4"/>
  <c r="S317" i="4"/>
  <c r="R317" i="4"/>
  <c r="U317" i="4" s="1"/>
  <c r="P317" i="4"/>
  <c r="O317" i="4"/>
  <c r="J317" i="4"/>
  <c r="I317" i="4"/>
  <c r="T316" i="4"/>
  <c r="S316" i="4"/>
  <c r="R316" i="4"/>
  <c r="V316" i="4" s="1"/>
  <c r="P316" i="4"/>
  <c r="O316" i="4"/>
  <c r="J316" i="4"/>
  <c r="I316" i="4"/>
  <c r="T315" i="4"/>
  <c r="S315" i="4"/>
  <c r="R315" i="4"/>
  <c r="V315" i="4" s="1"/>
  <c r="P315" i="4"/>
  <c r="O315" i="4"/>
  <c r="J315" i="4"/>
  <c r="I315" i="4"/>
  <c r="U314" i="4"/>
  <c r="T314" i="4"/>
  <c r="S314" i="4"/>
  <c r="R314" i="4"/>
  <c r="V314" i="4" s="1"/>
  <c r="P314" i="4"/>
  <c r="O314" i="4"/>
  <c r="J314" i="4"/>
  <c r="I314" i="4"/>
  <c r="T313" i="4"/>
  <c r="S313" i="4"/>
  <c r="R313" i="4"/>
  <c r="U313" i="4" s="1"/>
  <c r="P313" i="4"/>
  <c r="O313" i="4"/>
  <c r="J313" i="4"/>
  <c r="I313" i="4"/>
  <c r="T312" i="4"/>
  <c r="S312" i="4"/>
  <c r="R312" i="4"/>
  <c r="V312" i="4" s="1"/>
  <c r="P312" i="4"/>
  <c r="O312" i="4"/>
  <c r="J312" i="4"/>
  <c r="I312" i="4"/>
  <c r="T311" i="4"/>
  <c r="S311" i="4"/>
  <c r="R311" i="4"/>
  <c r="V311" i="4" s="1"/>
  <c r="P311" i="4"/>
  <c r="O311" i="4"/>
  <c r="J311" i="4"/>
  <c r="I311" i="4"/>
  <c r="U310" i="4"/>
  <c r="W310" i="4" s="1"/>
  <c r="T310" i="4"/>
  <c r="S310" i="4"/>
  <c r="R310" i="4"/>
  <c r="V310" i="4" s="1"/>
  <c r="Q310" i="4"/>
  <c r="Q311" i="4" s="1"/>
  <c r="Q312" i="4" s="1"/>
  <c r="Q313" i="4" s="1"/>
  <c r="Q314" i="4" s="1"/>
  <c r="Q315" i="4" s="1"/>
  <c r="Q316" i="4" s="1"/>
  <c r="Q317" i="4" s="1"/>
  <c r="Q318" i="4" s="1"/>
  <c r="Q319" i="4" s="1"/>
  <c r="Q320" i="4" s="1"/>
  <c r="Q321" i="4" s="1"/>
  <c r="Q322" i="4" s="1"/>
  <c r="Q323" i="4" s="1"/>
  <c r="Q324" i="4" s="1"/>
  <c r="Q325" i="4" s="1"/>
  <c r="Q326" i="4" s="1"/>
  <c r="Q327" i="4" s="1"/>
  <c r="Q328" i="4" s="1"/>
  <c r="Q329" i="4" s="1"/>
  <c r="Q330" i="4" s="1"/>
  <c r="Q331" i="4" s="1"/>
  <c r="Q332" i="4" s="1"/>
  <c r="P310" i="4"/>
  <c r="O310" i="4"/>
  <c r="J310" i="4"/>
  <c r="I310" i="4"/>
  <c r="K310" i="4" s="1"/>
  <c r="K311" i="4" s="1"/>
  <c r="K312" i="4" s="1"/>
  <c r="K313" i="4" s="1"/>
  <c r="K314" i="4" s="1"/>
  <c r="K315" i="4" s="1"/>
  <c r="K316" i="4" s="1"/>
  <c r="K317" i="4" s="1"/>
  <c r="K318" i="4" s="1"/>
  <c r="K319" i="4" s="1"/>
  <c r="K320" i="4" s="1"/>
  <c r="K321" i="4" s="1"/>
  <c r="K322" i="4" s="1"/>
  <c r="K323" i="4" s="1"/>
  <c r="K324" i="4" s="1"/>
  <c r="K325" i="4" s="1"/>
  <c r="K326" i="4" s="1"/>
  <c r="K327" i="4" s="1"/>
  <c r="K328" i="4" s="1"/>
  <c r="K329" i="4" s="1"/>
  <c r="K330" i="4" s="1"/>
  <c r="K331" i="4" s="1"/>
  <c r="K332" i="4" s="1"/>
  <c r="T309" i="4"/>
  <c r="S309" i="4"/>
  <c r="R309" i="4"/>
  <c r="U309" i="4" s="1"/>
  <c r="P309" i="4"/>
  <c r="O309" i="4"/>
  <c r="J309" i="4"/>
  <c r="I309" i="4"/>
  <c r="T308" i="4"/>
  <c r="S308" i="4"/>
  <c r="R308" i="4"/>
  <c r="V308" i="4" s="1"/>
  <c r="P308" i="4"/>
  <c r="O308" i="4"/>
  <c r="J308" i="4"/>
  <c r="I308" i="4"/>
  <c r="T307" i="4"/>
  <c r="S307" i="4"/>
  <c r="R307" i="4"/>
  <c r="V307" i="4" s="1"/>
  <c r="P307" i="4"/>
  <c r="O307" i="4"/>
  <c r="J307" i="4"/>
  <c r="I307" i="4"/>
  <c r="U306" i="4"/>
  <c r="T306" i="4"/>
  <c r="S306" i="4"/>
  <c r="R306" i="4"/>
  <c r="V306" i="4" s="1"/>
  <c r="P306" i="4"/>
  <c r="O306" i="4"/>
  <c r="J306" i="4"/>
  <c r="I306" i="4"/>
  <c r="T305" i="4"/>
  <c r="S305" i="4"/>
  <c r="R305" i="4"/>
  <c r="U305" i="4" s="1"/>
  <c r="P305" i="4"/>
  <c r="O305" i="4"/>
  <c r="J305" i="4"/>
  <c r="I305" i="4"/>
  <c r="T304" i="4"/>
  <c r="S304" i="4"/>
  <c r="R304" i="4"/>
  <c r="V304" i="4" s="1"/>
  <c r="P304" i="4"/>
  <c r="O304" i="4"/>
  <c r="J304" i="4"/>
  <c r="I304" i="4"/>
  <c r="T303" i="4"/>
  <c r="S303" i="4"/>
  <c r="R303" i="4"/>
  <c r="V303" i="4" s="1"/>
  <c r="P303" i="4"/>
  <c r="O303" i="4"/>
  <c r="J303" i="4"/>
  <c r="I303" i="4"/>
  <c r="U302" i="4"/>
  <c r="T302" i="4"/>
  <c r="S302" i="4"/>
  <c r="R302" i="4"/>
  <c r="V302" i="4" s="1"/>
  <c r="P302" i="4"/>
  <c r="O302" i="4"/>
  <c r="J302" i="4"/>
  <c r="I302" i="4"/>
  <c r="T301" i="4"/>
  <c r="S301" i="4"/>
  <c r="R301" i="4"/>
  <c r="U301" i="4" s="1"/>
  <c r="P301" i="4"/>
  <c r="O301" i="4"/>
  <c r="J301" i="4"/>
  <c r="I301" i="4"/>
  <c r="T300" i="4"/>
  <c r="S300" i="4"/>
  <c r="R300" i="4"/>
  <c r="V300" i="4" s="1"/>
  <c r="P300" i="4"/>
  <c r="O300" i="4"/>
  <c r="J300" i="4"/>
  <c r="I300" i="4"/>
  <c r="T299" i="4"/>
  <c r="S299" i="4"/>
  <c r="R299" i="4"/>
  <c r="V299" i="4" s="1"/>
  <c r="P299" i="4"/>
  <c r="O299" i="4"/>
  <c r="J299" i="4"/>
  <c r="I299" i="4"/>
  <c r="T298" i="4"/>
  <c r="S298" i="4"/>
  <c r="R298" i="4"/>
  <c r="V298" i="4" s="1"/>
  <c r="P298" i="4"/>
  <c r="O298" i="4"/>
  <c r="J298" i="4"/>
  <c r="I298" i="4"/>
  <c r="T297" i="4"/>
  <c r="S297" i="4"/>
  <c r="R297" i="4"/>
  <c r="V297" i="4" s="1"/>
  <c r="P297" i="4"/>
  <c r="O297" i="4"/>
  <c r="J297" i="4"/>
  <c r="I297" i="4"/>
  <c r="T296" i="4"/>
  <c r="S296" i="4"/>
  <c r="R296" i="4"/>
  <c r="V296" i="4" s="1"/>
  <c r="P296" i="4"/>
  <c r="O296" i="4"/>
  <c r="J296" i="4"/>
  <c r="I296" i="4"/>
  <c r="T295" i="4"/>
  <c r="S295" i="4"/>
  <c r="R295" i="4"/>
  <c r="V295" i="4" s="1"/>
  <c r="P295" i="4"/>
  <c r="O295" i="4"/>
  <c r="J295" i="4"/>
  <c r="I295" i="4"/>
  <c r="T294" i="4"/>
  <c r="S294" i="4"/>
  <c r="R294" i="4"/>
  <c r="V294" i="4" s="1"/>
  <c r="P294" i="4"/>
  <c r="O294" i="4"/>
  <c r="J294" i="4"/>
  <c r="I294" i="4"/>
  <c r="T293" i="4"/>
  <c r="S293" i="4"/>
  <c r="R293" i="4"/>
  <c r="V293" i="4" s="1"/>
  <c r="P293" i="4"/>
  <c r="O293" i="4"/>
  <c r="J293" i="4"/>
  <c r="I293" i="4"/>
  <c r="T292" i="4"/>
  <c r="S292" i="4"/>
  <c r="R292" i="4"/>
  <c r="V292" i="4" s="1"/>
  <c r="P292" i="4"/>
  <c r="O292" i="4"/>
  <c r="J292" i="4"/>
  <c r="I292" i="4"/>
  <c r="T291" i="4"/>
  <c r="S291" i="4"/>
  <c r="R291" i="4"/>
  <c r="V291" i="4" s="1"/>
  <c r="P291" i="4"/>
  <c r="O291" i="4"/>
  <c r="J291" i="4"/>
  <c r="I291" i="4"/>
  <c r="T290" i="4"/>
  <c r="S290" i="4"/>
  <c r="R290" i="4"/>
  <c r="V290" i="4" s="1"/>
  <c r="P290" i="4"/>
  <c r="O290" i="4"/>
  <c r="J290" i="4"/>
  <c r="I290" i="4"/>
  <c r="T289" i="4"/>
  <c r="S289" i="4"/>
  <c r="R289" i="4"/>
  <c r="V289" i="4" s="1"/>
  <c r="P289" i="4"/>
  <c r="O289" i="4"/>
  <c r="J289" i="4"/>
  <c r="I289" i="4"/>
  <c r="T288" i="4"/>
  <c r="S288" i="4"/>
  <c r="R288" i="4"/>
  <c r="V288" i="4" s="1"/>
  <c r="P288" i="4"/>
  <c r="O288" i="4"/>
  <c r="J288" i="4"/>
  <c r="I288" i="4"/>
  <c r="T287" i="4"/>
  <c r="S287" i="4"/>
  <c r="R287" i="4"/>
  <c r="V287" i="4" s="1"/>
  <c r="P287" i="4"/>
  <c r="O287" i="4"/>
  <c r="Q287" i="4" s="1"/>
  <c r="Q288" i="4" s="1"/>
  <c r="Q289" i="4" s="1"/>
  <c r="Q290" i="4" s="1"/>
  <c r="Q291" i="4" s="1"/>
  <c r="Q292" i="4" s="1"/>
  <c r="Q293" i="4" s="1"/>
  <c r="Q294" i="4" s="1"/>
  <c r="Q295" i="4" s="1"/>
  <c r="Q296" i="4" s="1"/>
  <c r="Q297" i="4" s="1"/>
  <c r="Q298" i="4" s="1"/>
  <c r="Q299" i="4" s="1"/>
  <c r="Q300" i="4" s="1"/>
  <c r="Q301" i="4" s="1"/>
  <c r="Q302" i="4" s="1"/>
  <c r="Q303" i="4" s="1"/>
  <c r="Q304" i="4" s="1"/>
  <c r="Q305" i="4" s="1"/>
  <c r="Q306" i="4" s="1"/>
  <c r="Q307" i="4" s="1"/>
  <c r="Q308" i="4" s="1"/>
  <c r="Q309" i="4" s="1"/>
  <c r="K287" i="4"/>
  <c r="K288" i="4" s="1"/>
  <c r="K289" i="4" s="1"/>
  <c r="K290" i="4" s="1"/>
  <c r="K291" i="4" s="1"/>
  <c r="K292" i="4" s="1"/>
  <c r="K293" i="4" s="1"/>
  <c r="K294" i="4" s="1"/>
  <c r="K295" i="4" s="1"/>
  <c r="K296" i="4" s="1"/>
  <c r="K297" i="4" s="1"/>
  <c r="K298" i="4" s="1"/>
  <c r="K299" i="4" s="1"/>
  <c r="K300" i="4" s="1"/>
  <c r="K301" i="4" s="1"/>
  <c r="K302" i="4" s="1"/>
  <c r="K303" i="4" s="1"/>
  <c r="K304" i="4" s="1"/>
  <c r="K305" i="4" s="1"/>
  <c r="K306" i="4" s="1"/>
  <c r="K307" i="4" s="1"/>
  <c r="K308" i="4" s="1"/>
  <c r="K309" i="4" s="1"/>
  <c r="J287" i="4"/>
  <c r="I287" i="4"/>
  <c r="T286" i="4"/>
  <c r="S286" i="4"/>
  <c r="R286" i="4"/>
  <c r="V286" i="4" s="1"/>
  <c r="P286" i="4"/>
  <c r="O286" i="4"/>
  <c r="J286" i="4"/>
  <c r="I286" i="4"/>
  <c r="T285" i="4"/>
  <c r="S285" i="4"/>
  <c r="R285" i="4"/>
  <c r="V285" i="4" s="1"/>
  <c r="P285" i="4"/>
  <c r="O285" i="4"/>
  <c r="J285" i="4"/>
  <c r="I285" i="4"/>
  <c r="T284" i="4"/>
  <c r="S284" i="4"/>
  <c r="R284" i="4"/>
  <c r="V284" i="4" s="1"/>
  <c r="P284" i="4"/>
  <c r="O284" i="4"/>
  <c r="J284" i="4"/>
  <c r="I284" i="4"/>
  <c r="T283" i="4"/>
  <c r="S283" i="4"/>
  <c r="R283" i="4"/>
  <c r="V283" i="4" s="1"/>
  <c r="P283" i="4"/>
  <c r="O283" i="4"/>
  <c r="J283" i="4"/>
  <c r="I283" i="4"/>
  <c r="T282" i="4"/>
  <c r="S282" i="4"/>
  <c r="R282" i="4"/>
  <c r="V282" i="4" s="1"/>
  <c r="P282" i="4"/>
  <c r="O282" i="4"/>
  <c r="J282" i="4"/>
  <c r="I282" i="4"/>
  <c r="T281" i="4"/>
  <c r="S281" i="4"/>
  <c r="R281" i="4"/>
  <c r="V281" i="4" s="1"/>
  <c r="P281" i="4"/>
  <c r="O281" i="4"/>
  <c r="J281" i="4"/>
  <c r="I281" i="4"/>
  <c r="T280" i="4"/>
  <c r="S280" i="4"/>
  <c r="R280" i="4"/>
  <c r="V280" i="4" s="1"/>
  <c r="P280" i="4"/>
  <c r="O280" i="4"/>
  <c r="J280" i="4"/>
  <c r="I280" i="4"/>
  <c r="T279" i="4"/>
  <c r="S279" i="4"/>
  <c r="R279" i="4"/>
  <c r="V279" i="4" s="1"/>
  <c r="P279" i="4"/>
  <c r="O279" i="4"/>
  <c r="J279" i="4"/>
  <c r="I279" i="4"/>
  <c r="T278" i="4"/>
  <c r="S278" i="4"/>
  <c r="R278" i="4"/>
  <c r="V278" i="4" s="1"/>
  <c r="P278" i="4"/>
  <c r="O278" i="4"/>
  <c r="J278" i="4"/>
  <c r="I278" i="4"/>
  <c r="T277" i="4"/>
  <c r="S277" i="4"/>
  <c r="R277" i="4"/>
  <c r="V277" i="4" s="1"/>
  <c r="P277" i="4"/>
  <c r="O277" i="4"/>
  <c r="J277" i="4"/>
  <c r="I277" i="4"/>
  <c r="U276" i="4"/>
  <c r="T276" i="4"/>
  <c r="S276" i="4"/>
  <c r="R276" i="4"/>
  <c r="V276" i="4" s="1"/>
  <c r="P276" i="4"/>
  <c r="O276" i="4"/>
  <c r="J276" i="4"/>
  <c r="I276" i="4"/>
  <c r="U275" i="4"/>
  <c r="T275" i="4"/>
  <c r="S275" i="4"/>
  <c r="R275" i="4"/>
  <c r="V275" i="4" s="1"/>
  <c r="P275" i="4"/>
  <c r="O275" i="4"/>
  <c r="J275" i="4"/>
  <c r="I275" i="4"/>
  <c r="U274" i="4"/>
  <c r="T274" i="4"/>
  <c r="S274" i="4"/>
  <c r="R274" i="4"/>
  <c r="V274" i="4" s="1"/>
  <c r="P274" i="4"/>
  <c r="O274" i="4"/>
  <c r="J274" i="4"/>
  <c r="I274" i="4"/>
  <c r="U273" i="4"/>
  <c r="T273" i="4"/>
  <c r="S273" i="4"/>
  <c r="R273" i="4"/>
  <c r="V273" i="4" s="1"/>
  <c r="P273" i="4"/>
  <c r="O273" i="4"/>
  <c r="J273" i="4"/>
  <c r="I273" i="4"/>
  <c r="U272" i="4"/>
  <c r="T272" i="4"/>
  <c r="S272" i="4"/>
  <c r="R272" i="4"/>
  <c r="V272" i="4" s="1"/>
  <c r="P272" i="4"/>
  <c r="O272" i="4"/>
  <c r="J272" i="4"/>
  <c r="I272" i="4"/>
  <c r="U271" i="4"/>
  <c r="T271" i="4"/>
  <c r="S271" i="4"/>
  <c r="R271" i="4"/>
  <c r="V271" i="4" s="1"/>
  <c r="P271" i="4"/>
  <c r="O271" i="4"/>
  <c r="J271" i="4"/>
  <c r="I271" i="4"/>
  <c r="U270" i="4"/>
  <c r="T270" i="4"/>
  <c r="S270" i="4"/>
  <c r="R270" i="4"/>
  <c r="V270" i="4" s="1"/>
  <c r="P270" i="4"/>
  <c r="O270" i="4"/>
  <c r="J270" i="4"/>
  <c r="I270" i="4"/>
  <c r="U269" i="4"/>
  <c r="T269" i="4"/>
  <c r="S269" i="4"/>
  <c r="R269" i="4"/>
  <c r="V269" i="4" s="1"/>
  <c r="P269" i="4"/>
  <c r="O269" i="4"/>
  <c r="J269" i="4"/>
  <c r="I269" i="4"/>
  <c r="U268" i="4"/>
  <c r="T268" i="4"/>
  <c r="S268" i="4"/>
  <c r="R268" i="4"/>
  <c r="V268" i="4" s="1"/>
  <c r="P268" i="4"/>
  <c r="O268" i="4"/>
  <c r="J268" i="4"/>
  <c r="I268" i="4"/>
  <c r="U267" i="4"/>
  <c r="T267" i="4"/>
  <c r="S267" i="4"/>
  <c r="R267" i="4"/>
  <c r="V267" i="4" s="1"/>
  <c r="P267" i="4"/>
  <c r="O267" i="4"/>
  <c r="J267" i="4"/>
  <c r="I267" i="4"/>
  <c r="U266" i="4"/>
  <c r="T266" i="4"/>
  <c r="S266" i="4"/>
  <c r="R266" i="4"/>
  <c r="V266" i="4" s="1"/>
  <c r="P266" i="4"/>
  <c r="O266" i="4"/>
  <c r="J266" i="4"/>
  <c r="I266" i="4"/>
  <c r="U265" i="4"/>
  <c r="T265" i="4"/>
  <c r="S265" i="4"/>
  <c r="R265" i="4"/>
  <c r="V265" i="4" s="1"/>
  <c r="P265" i="4"/>
  <c r="O265" i="4"/>
  <c r="J265" i="4"/>
  <c r="I265" i="4"/>
  <c r="U264" i="4"/>
  <c r="W264" i="4" s="1"/>
  <c r="W265" i="4" s="1"/>
  <c r="W266" i="4" s="1"/>
  <c r="W267" i="4" s="1"/>
  <c r="W268" i="4" s="1"/>
  <c r="W269" i="4" s="1"/>
  <c r="W270" i="4" s="1"/>
  <c r="W271" i="4" s="1"/>
  <c r="W272" i="4" s="1"/>
  <c r="W273" i="4" s="1"/>
  <c r="W274" i="4" s="1"/>
  <c r="W275" i="4" s="1"/>
  <c r="W276" i="4" s="1"/>
  <c r="T264" i="4"/>
  <c r="S264" i="4"/>
  <c r="R264" i="4"/>
  <c r="V264" i="4" s="1"/>
  <c r="Q264" i="4"/>
  <c r="Q265" i="4" s="1"/>
  <c r="Q266" i="4" s="1"/>
  <c r="Q267" i="4" s="1"/>
  <c r="Q268" i="4" s="1"/>
  <c r="Q269" i="4" s="1"/>
  <c r="Q270" i="4" s="1"/>
  <c r="Q271" i="4" s="1"/>
  <c r="Q272" i="4" s="1"/>
  <c r="Q273" i="4" s="1"/>
  <c r="Q274" i="4" s="1"/>
  <c r="Q275" i="4" s="1"/>
  <c r="Q276" i="4" s="1"/>
  <c r="Q277" i="4" s="1"/>
  <c r="Q278" i="4" s="1"/>
  <c r="Q279" i="4" s="1"/>
  <c r="Q280" i="4" s="1"/>
  <c r="Q281" i="4" s="1"/>
  <c r="Q282" i="4" s="1"/>
  <c r="Q283" i="4" s="1"/>
  <c r="Q284" i="4" s="1"/>
  <c r="Q285" i="4" s="1"/>
  <c r="Q286" i="4" s="1"/>
  <c r="P264" i="4"/>
  <c r="O264" i="4"/>
  <c r="K264" i="4"/>
  <c r="K265" i="4" s="1"/>
  <c r="K266" i="4" s="1"/>
  <c r="K267" i="4" s="1"/>
  <c r="K268" i="4" s="1"/>
  <c r="K269" i="4" s="1"/>
  <c r="K270" i="4" s="1"/>
  <c r="K271" i="4" s="1"/>
  <c r="K272" i="4" s="1"/>
  <c r="K273" i="4" s="1"/>
  <c r="K274" i="4" s="1"/>
  <c r="K275" i="4" s="1"/>
  <c r="K276" i="4" s="1"/>
  <c r="K277" i="4" s="1"/>
  <c r="K278" i="4" s="1"/>
  <c r="K279" i="4" s="1"/>
  <c r="K280" i="4" s="1"/>
  <c r="K281" i="4" s="1"/>
  <c r="K282" i="4" s="1"/>
  <c r="K283" i="4" s="1"/>
  <c r="K284" i="4" s="1"/>
  <c r="K285" i="4" s="1"/>
  <c r="K286" i="4" s="1"/>
  <c r="J264" i="4"/>
  <c r="I264" i="4"/>
  <c r="U263" i="4"/>
  <c r="T263" i="4"/>
  <c r="S263" i="4"/>
  <c r="R263" i="4"/>
  <c r="V263" i="4" s="1"/>
  <c r="P263" i="4"/>
  <c r="O263" i="4"/>
  <c r="J263" i="4"/>
  <c r="I263" i="4"/>
  <c r="U262" i="4"/>
  <c r="T262" i="4"/>
  <c r="S262" i="4"/>
  <c r="R262" i="4"/>
  <c r="V262" i="4" s="1"/>
  <c r="P262" i="4"/>
  <c r="O262" i="4"/>
  <c r="J262" i="4"/>
  <c r="I262" i="4"/>
  <c r="U261" i="4"/>
  <c r="T261" i="4"/>
  <c r="S261" i="4"/>
  <c r="R261" i="4"/>
  <c r="V261" i="4" s="1"/>
  <c r="P261" i="4"/>
  <c r="O261" i="4"/>
  <c r="J261" i="4"/>
  <c r="I261" i="4"/>
  <c r="U260" i="4"/>
  <c r="T260" i="4"/>
  <c r="S260" i="4"/>
  <c r="R260" i="4"/>
  <c r="V260" i="4" s="1"/>
  <c r="P260" i="4"/>
  <c r="O260" i="4"/>
  <c r="J260" i="4"/>
  <c r="I260" i="4"/>
  <c r="U259" i="4"/>
  <c r="T259" i="4"/>
  <c r="S259" i="4"/>
  <c r="R259" i="4"/>
  <c r="V259" i="4" s="1"/>
  <c r="P259" i="4"/>
  <c r="O259" i="4"/>
  <c r="J259" i="4"/>
  <c r="I259" i="4"/>
  <c r="U258" i="4"/>
  <c r="T258" i="4"/>
  <c r="S258" i="4"/>
  <c r="R258" i="4"/>
  <c r="V258" i="4" s="1"/>
  <c r="P258" i="4"/>
  <c r="O258" i="4"/>
  <c r="J258" i="4"/>
  <c r="I258" i="4"/>
  <c r="U257" i="4"/>
  <c r="T257" i="4"/>
  <c r="S257" i="4"/>
  <c r="R257" i="4"/>
  <c r="V257" i="4" s="1"/>
  <c r="P257" i="4"/>
  <c r="O257" i="4"/>
  <c r="J257" i="4"/>
  <c r="I257" i="4"/>
  <c r="U256" i="4"/>
  <c r="T256" i="4"/>
  <c r="S256" i="4"/>
  <c r="R256" i="4"/>
  <c r="V256" i="4" s="1"/>
  <c r="P256" i="4"/>
  <c r="O256" i="4"/>
  <c r="J256" i="4"/>
  <c r="I256" i="4"/>
  <c r="U255" i="4"/>
  <c r="T255" i="4"/>
  <c r="S255" i="4"/>
  <c r="R255" i="4"/>
  <c r="V255" i="4" s="1"/>
  <c r="P255" i="4"/>
  <c r="O255" i="4"/>
  <c r="J255" i="4"/>
  <c r="I255" i="4"/>
  <c r="U254" i="4"/>
  <c r="T254" i="4"/>
  <c r="S254" i="4"/>
  <c r="R254" i="4"/>
  <c r="V254" i="4" s="1"/>
  <c r="P254" i="4"/>
  <c r="O254" i="4"/>
  <c r="J254" i="4"/>
  <c r="I254" i="4"/>
  <c r="U253" i="4"/>
  <c r="T253" i="4"/>
  <c r="S253" i="4"/>
  <c r="R253" i="4"/>
  <c r="V253" i="4" s="1"/>
  <c r="P253" i="4"/>
  <c r="O253" i="4"/>
  <c r="J253" i="4"/>
  <c r="I253" i="4"/>
  <c r="U252" i="4"/>
  <c r="T252" i="4"/>
  <c r="S252" i="4"/>
  <c r="R252" i="4"/>
  <c r="V252" i="4" s="1"/>
  <c r="P252" i="4"/>
  <c r="O252" i="4"/>
  <c r="J252" i="4"/>
  <c r="I252" i="4"/>
  <c r="U251" i="4"/>
  <c r="T251" i="4"/>
  <c r="S251" i="4"/>
  <c r="R251" i="4"/>
  <c r="V251" i="4" s="1"/>
  <c r="P251" i="4"/>
  <c r="O251" i="4"/>
  <c r="J251" i="4"/>
  <c r="I251" i="4"/>
  <c r="U250" i="4"/>
  <c r="T250" i="4"/>
  <c r="S250" i="4"/>
  <c r="R250" i="4"/>
  <c r="V250" i="4" s="1"/>
  <c r="P250" i="4"/>
  <c r="O250" i="4"/>
  <c r="J250" i="4"/>
  <c r="I250" i="4"/>
  <c r="U249" i="4"/>
  <c r="T249" i="4"/>
  <c r="S249" i="4"/>
  <c r="R249" i="4"/>
  <c r="V249" i="4" s="1"/>
  <c r="P249" i="4"/>
  <c r="O249" i="4"/>
  <c r="J249" i="4"/>
  <c r="I249" i="4"/>
  <c r="U248" i="4"/>
  <c r="T248" i="4"/>
  <c r="S248" i="4"/>
  <c r="R248" i="4"/>
  <c r="V248" i="4" s="1"/>
  <c r="P248" i="4"/>
  <c r="O248" i="4"/>
  <c r="J248" i="4"/>
  <c r="I248" i="4"/>
  <c r="U247" i="4"/>
  <c r="T247" i="4"/>
  <c r="S247" i="4"/>
  <c r="R247" i="4"/>
  <c r="V247" i="4" s="1"/>
  <c r="P247" i="4"/>
  <c r="O247" i="4"/>
  <c r="J247" i="4"/>
  <c r="I247" i="4"/>
  <c r="U246" i="4"/>
  <c r="T246" i="4"/>
  <c r="S246" i="4"/>
  <c r="R246" i="4"/>
  <c r="V246" i="4" s="1"/>
  <c r="P246" i="4"/>
  <c r="O246" i="4"/>
  <c r="J246" i="4"/>
  <c r="I246" i="4"/>
  <c r="U245" i="4"/>
  <c r="T245" i="4"/>
  <c r="S245" i="4"/>
  <c r="R245" i="4"/>
  <c r="V245" i="4" s="1"/>
  <c r="P245" i="4"/>
  <c r="O245" i="4"/>
  <c r="J245" i="4"/>
  <c r="I245" i="4"/>
  <c r="U244" i="4"/>
  <c r="T244" i="4"/>
  <c r="S244" i="4"/>
  <c r="R244" i="4"/>
  <c r="V244" i="4" s="1"/>
  <c r="P244" i="4"/>
  <c r="O244" i="4"/>
  <c r="J244" i="4"/>
  <c r="I244" i="4"/>
  <c r="U243" i="4"/>
  <c r="T243" i="4"/>
  <c r="S243" i="4"/>
  <c r="R243" i="4"/>
  <c r="V243" i="4" s="1"/>
  <c r="P243" i="4"/>
  <c r="O243" i="4"/>
  <c r="J243" i="4"/>
  <c r="I243" i="4"/>
  <c r="U242" i="4"/>
  <c r="T242" i="4"/>
  <c r="S242" i="4"/>
  <c r="R242" i="4"/>
  <c r="V242" i="4" s="1"/>
  <c r="Q242" i="4"/>
  <c r="Q243" i="4" s="1"/>
  <c r="Q244" i="4" s="1"/>
  <c r="Q245" i="4" s="1"/>
  <c r="Q246" i="4" s="1"/>
  <c r="Q247" i="4" s="1"/>
  <c r="Q248" i="4" s="1"/>
  <c r="Q249" i="4" s="1"/>
  <c r="Q250" i="4" s="1"/>
  <c r="Q251" i="4" s="1"/>
  <c r="Q252" i="4" s="1"/>
  <c r="Q253" i="4" s="1"/>
  <c r="Q254" i="4" s="1"/>
  <c r="Q255" i="4" s="1"/>
  <c r="Q256" i="4" s="1"/>
  <c r="Q257" i="4" s="1"/>
  <c r="Q258" i="4" s="1"/>
  <c r="Q259" i="4" s="1"/>
  <c r="Q260" i="4" s="1"/>
  <c r="Q261" i="4" s="1"/>
  <c r="Q262" i="4" s="1"/>
  <c r="Q263" i="4" s="1"/>
  <c r="P242" i="4"/>
  <c r="O242" i="4"/>
  <c r="J242" i="4"/>
  <c r="I242" i="4"/>
  <c r="U241" i="4"/>
  <c r="W241" i="4" s="1"/>
  <c r="T241" i="4"/>
  <c r="S241" i="4"/>
  <c r="R241" i="4"/>
  <c r="V241" i="4" s="1"/>
  <c r="Q241" i="4"/>
  <c r="P241" i="4"/>
  <c r="O241" i="4"/>
  <c r="K241" i="4"/>
  <c r="K242" i="4" s="1"/>
  <c r="K243" i="4" s="1"/>
  <c r="K244" i="4" s="1"/>
  <c r="K245" i="4" s="1"/>
  <c r="K246" i="4" s="1"/>
  <c r="K247" i="4" s="1"/>
  <c r="K248" i="4" s="1"/>
  <c r="K249" i="4" s="1"/>
  <c r="K250" i="4" s="1"/>
  <c r="K251" i="4" s="1"/>
  <c r="K252" i="4" s="1"/>
  <c r="K253" i="4" s="1"/>
  <c r="K254" i="4" s="1"/>
  <c r="K255" i="4" s="1"/>
  <c r="K256" i="4" s="1"/>
  <c r="K257" i="4" s="1"/>
  <c r="K258" i="4" s="1"/>
  <c r="K259" i="4" s="1"/>
  <c r="K260" i="4" s="1"/>
  <c r="K261" i="4" s="1"/>
  <c r="K262" i="4" s="1"/>
  <c r="K263" i="4" s="1"/>
  <c r="J241" i="4"/>
  <c r="I241" i="4"/>
  <c r="U240" i="4"/>
  <c r="T240" i="4"/>
  <c r="S240" i="4"/>
  <c r="R240" i="4"/>
  <c r="V240" i="4" s="1"/>
  <c r="P240" i="4"/>
  <c r="O240" i="4"/>
  <c r="J240" i="4"/>
  <c r="I240" i="4"/>
  <c r="U239" i="4"/>
  <c r="T239" i="4"/>
  <c r="S239" i="4"/>
  <c r="R239" i="4"/>
  <c r="V239" i="4" s="1"/>
  <c r="P239" i="4"/>
  <c r="O239" i="4"/>
  <c r="J239" i="4"/>
  <c r="I239" i="4"/>
  <c r="U238" i="4"/>
  <c r="T238" i="4"/>
  <c r="S238" i="4"/>
  <c r="R238" i="4"/>
  <c r="V238" i="4" s="1"/>
  <c r="P238" i="4"/>
  <c r="O238" i="4"/>
  <c r="J238" i="4"/>
  <c r="I238" i="4"/>
  <c r="U237" i="4"/>
  <c r="T237" i="4"/>
  <c r="S237" i="4"/>
  <c r="R237" i="4"/>
  <c r="V237" i="4" s="1"/>
  <c r="P237" i="4"/>
  <c r="O237" i="4"/>
  <c r="J237" i="4"/>
  <c r="I237" i="4"/>
  <c r="U236" i="4"/>
  <c r="T236" i="4"/>
  <c r="S236" i="4"/>
  <c r="R236" i="4"/>
  <c r="V236" i="4" s="1"/>
  <c r="P236" i="4"/>
  <c r="O236" i="4"/>
  <c r="J236" i="4"/>
  <c r="I236" i="4"/>
  <c r="U235" i="4"/>
  <c r="T235" i="4"/>
  <c r="S235" i="4"/>
  <c r="R235" i="4"/>
  <c r="V235" i="4" s="1"/>
  <c r="P235" i="4"/>
  <c r="O235" i="4"/>
  <c r="J235" i="4"/>
  <c r="I235" i="4"/>
  <c r="U234" i="4"/>
  <c r="T234" i="4"/>
  <c r="S234" i="4"/>
  <c r="R234" i="4"/>
  <c r="V234" i="4" s="1"/>
  <c r="P234" i="4"/>
  <c r="O234" i="4"/>
  <c r="J234" i="4"/>
  <c r="I234" i="4"/>
  <c r="U233" i="4"/>
  <c r="T233" i="4"/>
  <c r="S233" i="4"/>
  <c r="R233" i="4"/>
  <c r="V233" i="4" s="1"/>
  <c r="P233" i="4"/>
  <c r="O233" i="4"/>
  <c r="J233" i="4"/>
  <c r="I233" i="4"/>
  <c r="T232" i="4"/>
  <c r="S232" i="4"/>
  <c r="R232" i="4"/>
  <c r="U232" i="4" s="1"/>
  <c r="P232" i="4"/>
  <c r="O232" i="4"/>
  <c r="J232" i="4"/>
  <c r="I232" i="4"/>
  <c r="T231" i="4"/>
  <c r="S231" i="4"/>
  <c r="R231" i="4"/>
  <c r="U231" i="4" s="1"/>
  <c r="P231" i="4"/>
  <c r="O231" i="4"/>
  <c r="J231" i="4"/>
  <c r="I231" i="4"/>
  <c r="T230" i="4"/>
  <c r="S230" i="4"/>
  <c r="R230" i="4"/>
  <c r="U230" i="4" s="1"/>
  <c r="P230" i="4"/>
  <c r="O230" i="4"/>
  <c r="J230" i="4"/>
  <c r="I230" i="4"/>
  <c r="T229" i="4"/>
  <c r="S229" i="4"/>
  <c r="R229" i="4"/>
  <c r="U229" i="4" s="1"/>
  <c r="P229" i="4"/>
  <c r="O229" i="4"/>
  <c r="J229" i="4"/>
  <c r="I229" i="4"/>
  <c r="T228" i="4"/>
  <c r="S228" i="4"/>
  <c r="R228" i="4"/>
  <c r="U228" i="4" s="1"/>
  <c r="P228" i="4"/>
  <c r="O228" i="4"/>
  <c r="J228" i="4"/>
  <c r="I228" i="4"/>
  <c r="T227" i="4"/>
  <c r="S227" i="4"/>
  <c r="R227" i="4"/>
  <c r="U227" i="4" s="1"/>
  <c r="P227" i="4"/>
  <c r="O227" i="4"/>
  <c r="J227" i="4"/>
  <c r="I227" i="4"/>
  <c r="T226" i="4"/>
  <c r="S226" i="4"/>
  <c r="R226" i="4"/>
  <c r="U226" i="4" s="1"/>
  <c r="P226" i="4"/>
  <c r="O226" i="4"/>
  <c r="J226" i="4"/>
  <c r="I226" i="4"/>
  <c r="T225" i="4"/>
  <c r="S225" i="4"/>
  <c r="R225" i="4"/>
  <c r="U225" i="4" s="1"/>
  <c r="P225" i="4"/>
  <c r="O225" i="4"/>
  <c r="J225" i="4"/>
  <c r="I225" i="4"/>
  <c r="T224" i="4"/>
  <c r="S224" i="4"/>
  <c r="R224" i="4"/>
  <c r="U224" i="4" s="1"/>
  <c r="P224" i="4"/>
  <c r="O224" i="4"/>
  <c r="J224" i="4"/>
  <c r="I224" i="4"/>
  <c r="T223" i="4"/>
  <c r="S223" i="4"/>
  <c r="R223" i="4"/>
  <c r="U223" i="4" s="1"/>
  <c r="P223" i="4"/>
  <c r="O223" i="4"/>
  <c r="J223" i="4"/>
  <c r="I223" i="4"/>
  <c r="T222" i="4"/>
  <c r="S222" i="4"/>
  <c r="R222" i="4"/>
  <c r="U222" i="4" s="1"/>
  <c r="P222" i="4"/>
  <c r="O222" i="4"/>
  <c r="J222" i="4"/>
  <c r="I222" i="4"/>
  <c r="T221" i="4"/>
  <c r="S221" i="4"/>
  <c r="R221" i="4"/>
  <c r="U221" i="4" s="1"/>
  <c r="P221" i="4"/>
  <c r="O221" i="4"/>
  <c r="J221" i="4"/>
  <c r="I221" i="4"/>
  <c r="T220" i="4"/>
  <c r="S220" i="4"/>
  <c r="R220" i="4"/>
  <c r="U220" i="4" s="1"/>
  <c r="P220" i="4"/>
  <c r="O220" i="4"/>
  <c r="J220" i="4"/>
  <c r="I220" i="4"/>
  <c r="T219" i="4"/>
  <c r="S219" i="4"/>
  <c r="R219" i="4"/>
  <c r="U219" i="4" s="1"/>
  <c r="P219" i="4"/>
  <c r="O219" i="4"/>
  <c r="J219" i="4"/>
  <c r="I219" i="4"/>
  <c r="T218" i="4"/>
  <c r="S218" i="4"/>
  <c r="R218" i="4"/>
  <c r="U218" i="4" s="1"/>
  <c r="W218" i="4" s="1"/>
  <c r="W219" i="4" s="1"/>
  <c r="W220" i="4" s="1"/>
  <c r="P218" i="4"/>
  <c r="O218" i="4"/>
  <c r="Q218" i="4" s="1"/>
  <c r="Q219" i="4" s="1"/>
  <c r="Q220" i="4" s="1"/>
  <c r="Q221" i="4" s="1"/>
  <c r="Q222" i="4" s="1"/>
  <c r="Q223" i="4" s="1"/>
  <c r="Q224" i="4" s="1"/>
  <c r="Q225" i="4" s="1"/>
  <c r="Q226" i="4" s="1"/>
  <c r="Q227" i="4" s="1"/>
  <c r="Q228" i="4" s="1"/>
  <c r="Q229" i="4" s="1"/>
  <c r="Q230" i="4" s="1"/>
  <c r="Q231" i="4" s="1"/>
  <c r="Q232" i="4" s="1"/>
  <c r="Q233" i="4" s="1"/>
  <c r="Q234" i="4" s="1"/>
  <c r="Q235" i="4" s="1"/>
  <c r="Q236" i="4" s="1"/>
  <c r="Q237" i="4" s="1"/>
  <c r="Q238" i="4" s="1"/>
  <c r="Q239" i="4" s="1"/>
  <c r="Q240" i="4" s="1"/>
  <c r="J218" i="4"/>
  <c r="I218" i="4"/>
  <c r="K218" i="4" s="1"/>
  <c r="K219" i="4" s="1"/>
  <c r="K220" i="4" s="1"/>
  <c r="K221" i="4" s="1"/>
  <c r="K222" i="4" s="1"/>
  <c r="K223" i="4" s="1"/>
  <c r="K224" i="4" s="1"/>
  <c r="K225" i="4" s="1"/>
  <c r="K226" i="4" s="1"/>
  <c r="K227" i="4" s="1"/>
  <c r="K228" i="4" s="1"/>
  <c r="K229" i="4" s="1"/>
  <c r="K230" i="4" s="1"/>
  <c r="K231" i="4" s="1"/>
  <c r="K232" i="4" s="1"/>
  <c r="K233" i="4" s="1"/>
  <c r="K234" i="4" s="1"/>
  <c r="K235" i="4" s="1"/>
  <c r="K236" i="4" s="1"/>
  <c r="K237" i="4" s="1"/>
  <c r="K238" i="4" s="1"/>
  <c r="K239" i="4" s="1"/>
  <c r="K240" i="4" s="1"/>
  <c r="T217" i="4"/>
  <c r="S217" i="4"/>
  <c r="R217" i="4"/>
  <c r="U217" i="4" s="1"/>
  <c r="P217" i="4"/>
  <c r="O217" i="4"/>
  <c r="J217" i="4"/>
  <c r="I217" i="4"/>
  <c r="T216" i="4"/>
  <c r="S216" i="4"/>
  <c r="R216" i="4"/>
  <c r="U216" i="4" s="1"/>
  <c r="P216" i="4"/>
  <c r="O216" i="4"/>
  <c r="J216" i="4"/>
  <c r="I216" i="4"/>
  <c r="T215" i="4"/>
  <c r="S215" i="4"/>
  <c r="R215" i="4"/>
  <c r="U215" i="4" s="1"/>
  <c r="P215" i="4"/>
  <c r="O215" i="4"/>
  <c r="J215" i="4"/>
  <c r="I215" i="4"/>
  <c r="T214" i="4"/>
  <c r="S214" i="4"/>
  <c r="R214" i="4"/>
  <c r="U214" i="4" s="1"/>
  <c r="P214" i="4"/>
  <c r="O214" i="4"/>
  <c r="J214" i="4"/>
  <c r="I214" i="4"/>
  <c r="T213" i="4"/>
  <c r="S213" i="4"/>
  <c r="R213" i="4"/>
  <c r="U213" i="4" s="1"/>
  <c r="P213" i="4"/>
  <c r="O213" i="4"/>
  <c r="J213" i="4"/>
  <c r="I213" i="4"/>
  <c r="T212" i="4"/>
  <c r="S212" i="4"/>
  <c r="R212" i="4"/>
  <c r="U212" i="4" s="1"/>
  <c r="P212" i="4"/>
  <c r="O212" i="4"/>
  <c r="J212" i="4"/>
  <c r="I212" i="4"/>
  <c r="T211" i="4"/>
  <c r="S211" i="4"/>
  <c r="R211" i="4"/>
  <c r="U211" i="4" s="1"/>
  <c r="P211" i="4"/>
  <c r="O211" i="4"/>
  <c r="J211" i="4"/>
  <c r="I211" i="4"/>
  <c r="T210" i="4"/>
  <c r="S210" i="4"/>
  <c r="R210" i="4"/>
  <c r="U210" i="4" s="1"/>
  <c r="P210" i="4"/>
  <c r="O210" i="4"/>
  <c r="J210" i="4"/>
  <c r="I210" i="4"/>
  <c r="T209" i="4"/>
  <c r="S209" i="4"/>
  <c r="R209" i="4"/>
  <c r="U209" i="4" s="1"/>
  <c r="P209" i="4"/>
  <c r="O209" i="4"/>
  <c r="J209" i="4"/>
  <c r="I209" i="4"/>
  <c r="T208" i="4"/>
  <c r="S208" i="4"/>
  <c r="R208" i="4"/>
  <c r="U208" i="4" s="1"/>
  <c r="P208" i="4"/>
  <c r="O208" i="4"/>
  <c r="J208" i="4"/>
  <c r="I208" i="4"/>
  <c r="T207" i="4"/>
  <c r="S207" i="4"/>
  <c r="R207" i="4"/>
  <c r="U207" i="4" s="1"/>
  <c r="P207" i="4"/>
  <c r="O207" i="4"/>
  <c r="J207" i="4"/>
  <c r="I207" i="4"/>
  <c r="T206" i="4"/>
  <c r="S206" i="4"/>
  <c r="R206" i="4"/>
  <c r="U206" i="4" s="1"/>
  <c r="P206" i="4"/>
  <c r="O206" i="4"/>
  <c r="J206" i="4"/>
  <c r="I206" i="4"/>
  <c r="T205" i="4"/>
  <c r="S205" i="4"/>
  <c r="R205" i="4"/>
  <c r="U205" i="4" s="1"/>
  <c r="P205" i="4"/>
  <c r="O205" i="4"/>
  <c r="J205" i="4"/>
  <c r="I205" i="4"/>
  <c r="T204" i="4"/>
  <c r="S204" i="4"/>
  <c r="R204" i="4"/>
  <c r="U204" i="4" s="1"/>
  <c r="P204" i="4"/>
  <c r="O204" i="4"/>
  <c r="J204" i="4"/>
  <c r="I204" i="4"/>
  <c r="T203" i="4"/>
  <c r="S203" i="4"/>
  <c r="R203" i="4"/>
  <c r="U203" i="4" s="1"/>
  <c r="P203" i="4"/>
  <c r="O203" i="4"/>
  <c r="J203" i="4"/>
  <c r="I203" i="4"/>
  <c r="T202" i="4"/>
  <c r="S202" i="4"/>
  <c r="R202" i="4"/>
  <c r="U202" i="4" s="1"/>
  <c r="P202" i="4"/>
  <c r="O202" i="4"/>
  <c r="J202" i="4"/>
  <c r="I202" i="4"/>
  <c r="T201" i="4"/>
  <c r="S201" i="4"/>
  <c r="R201" i="4"/>
  <c r="U201" i="4" s="1"/>
  <c r="P201" i="4"/>
  <c r="O201" i="4"/>
  <c r="J201" i="4"/>
  <c r="I201" i="4"/>
  <c r="T200" i="4"/>
  <c r="S200" i="4"/>
  <c r="R200" i="4"/>
  <c r="U200" i="4" s="1"/>
  <c r="P200" i="4"/>
  <c r="O200" i="4"/>
  <c r="J200" i="4"/>
  <c r="I200" i="4"/>
  <c r="T199" i="4"/>
  <c r="S199" i="4"/>
  <c r="R199" i="4"/>
  <c r="U199" i="4" s="1"/>
  <c r="P199" i="4"/>
  <c r="O199" i="4"/>
  <c r="J199" i="4"/>
  <c r="I199" i="4"/>
  <c r="T198" i="4"/>
  <c r="S198" i="4"/>
  <c r="R198" i="4"/>
  <c r="U198" i="4" s="1"/>
  <c r="P198" i="4"/>
  <c r="O198" i="4"/>
  <c r="J198" i="4"/>
  <c r="I198" i="4"/>
  <c r="T197" i="4"/>
  <c r="S197" i="4"/>
  <c r="R197" i="4"/>
  <c r="U197" i="4" s="1"/>
  <c r="P197" i="4"/>
  <c r="O197" i="4"/>
  <c r="J197" i="4"/>
  <c r="I197" i="4"/>
  <c r="T196" i="4"/>
  <c r="S196" i="4"/>
  <c r="U196" i="4" s="1"/>
  <c r="R196" i="4"/>
  <c r="V196" i="4" s="1"/>
  <c r="P196" i="4"/>
  <c r="O196" i="4"/>
  <c r="Q196" i="4" s="1"/>
  <c r="Q197" i="4" s="1"/>
  <c r="Q198" i="4" s="1"/>
  <c r="Q199" i="4" s="1"/>
  <c r="Q200" i="4" s="1"/>
  <c r="Q201" i="4" s="1"/>
  <c r="Q202" i="4" s="1"/>
  <c r="Q203" i="4" s="1"/>
  <c r="Q204" i="4" s="1"/>
  <c r="Q205" i="4" s="1"/>
  <c r="Q206" i="4" s="1"/>
  <c r="Q207" i="4" s="1"/>
  <c r="Q208" i="4" s="1"/>
  <c r="Q209" i="4" s="1"/>
  <c r="Q210" i="4" s="1"/>
  <c r="Q211" i="4" s="1"/>
  <c r="Q212" i="4" s="1"/>
  <c r="Q213" i="4" s="1"/>
  <c r="Q214" i="4" s="1"/>
  <c r="Q215" i="4" s="1"/>
  <c r="Q216" i="4" s="1"/>
  <c r="Q217" i="4" s="1"/>
  <c r="J196" i="4"/>
  <c r="I196" i="4"/>
  <c r="T195" i="4"/>
  <c r="S195" i="4"/>
  <c r="U195" i="4" s="1"/>
  <c r="W195" i="4" s="1"/>
  <c r="W196" i="4" s="1"/>
  <c r="W197" i="4" s="1"/>
  <c r="W198" i="4" s="1"/>
  <c r="W199" i="4" s="1"/>
  <c r="W200" i="4" s="1"/>
  <c r="W201" i="4" s="1"/>
  <c r="W202" i="4" s="1"/>
  <c r="W203" i="4" s="1"/>
  <c r="W204" i="4" s="1"/>
  <c r="W205" i="4" s="1"/>
  <c r="W206" i="4" s="1"/>
  <c r="W207" i="4" s="1"/>
  <c r="W208" i="4" s="1"/>
  <c r="W209" i="4" s="1"/>
  <c r="W210" i="4" s="1"/>
  <c r="W211" i="4" s="1"/>
  <c r="W212" i="4" s="1"/>
  <c r="W213" i="4" s="1"/>
  <c r="W214" i="4" s="1"/>
  <c r="W215" i="4" s="1"/>
  <c r="W216" i="4" s="1"/>
  <c r="W217" i="4" s="1"/>
  <c r="R195" i="4"/>
  <c r="V195" i="4" s="1"/>
  <c r="P195" i="4"/>
  <c r="O195" i="4"/>
  <c r="K195" i="4"/>
  <c r="K196" i="4" s="1"/>
  <c r="K197" i="4" s="1"/>
  <c r="K198" i="4" s="1"/>
  <c r="K199" i="4" s="1"/>
  <c r="K200" i="4" s="1"/>
  <c r="K201" i="4" s="1"/>
  <c r="K202" i="4" s="1"/>
  <c r="K203" i="4" s="1"/>
  <c r="K204" i="4" s="1"/>
  <c r="K205" i="4" s="1"/>
  <c r="K206" i="4" s="1"/>
  <c r="K207" i="4" s="1"/>
  <c r="K208" i="4" s="1"/>
  <c r="K209" i="4" s="1"/>
  <c r="K210" i="4" s="1"/>
  <c r="K211" i="4" s="1"/>
  <c r="K212" i="4" s="1"/>
  <c r="K213" i="4" s="1"/>
  <c r="K214" i="4" s="1"/>
  <c r="K215" i="4" s="1"/>
  <c r="K216" i="4" s="1"/>
  <c r="K217" i="4" s="1"/>
  <c r="J195" i="4"/>
  <c r="I195" i="4"/>
  <c r="T194" i="4"/>
  <c r="S194" i="4"/>
  <c r="R194" i="4"/>
  <c r="V194" i="4" s="1"/>
  <c r="P194" i="4"/>
  <c r="O194" i="4"/>
  <c r="J194" i="4"/>
  <c r="I194" i="4"/>
  <c r="T193" i="4"/>
  <c r="S193" i="4"/>
  <c r="R193" i="4"/>
  <c r="V193" i="4" s="1"/>
  <c r="P193" i="4"/>
  <c r="O193" i="4"/>
  <c r="J193" i="4"/>
  <c r="I193" i="4"/>
  <c r="T192" i="4"/>
  <c r="S192" i="4"/>
  <c r="R192" i="4"/>
  <c r="V192" i="4" s="1"/>
  <c r="P192" i="4"/>
  <c r="O192" i="4"/>
  <c r="J192" i="4"/>
  <c r="I192" i="4"/>
  <c r="T191" i="4"/>
  <c r="S191" i="4"/>
  <c r="R191" i="4"/>
  <c r="V191" i="4" s="1"/>
  <c r="P191" i="4"/>
  <c r="O191" i="4"/>
  <c r="J191" i="4"/>
  <c r="I191" i="4"/>
  <c r="T190" i="4"/>
  <c r="S190" i="4"/>
  <c r="R190" i="4"/>
  <c r="V190" i="4" s="1"/>
  <c r="P190" i="4"/>
  <c r="O190" i="4"/>
  <c r="J190" i="4"/>
  <c r="I190" i="4"/>
  <c r="T189" i="4"/>
  <c r="S189" i="4"/>
  <c r="R189" i="4"/>
  <c r="V189" i="4" s="1"/>
  <c r="P189" i="4"/>
  <c r="O189" i="4"/>
  <c r="J189" i="4"/>
  <c r="I189" i="4"/>
  <c r="T188" i="4"/>
  <c r="S188" i="4"/>
  <c r="R188" i="4"/>
  <c r="V188" i="4" s="1"/>
  <c r="P188" i="4"/>
  <c r="O188" i="4"/>
  <c r="J188" i="4"/>
  <c r="I188" i="4"/>
  <c r="T187" i="4"/>
  <c r="S187" i="4"/>
  <c r="R187" i="4"/>
  <c r="P187" i="4"/>
  <c r="O187" i="4"/>
  <c r="J187" i="4"/>
  <c r="I187" i="4"/>
  <c r="T186" i="4"/>
  <c r="S186" i="4"/>
  <c r="R186" i="4"/>
  <c r="P186" i="4"/>
  <c r="O186" i="4"/>
  <c r="J186" i="4"/>
  <c r="I186" i="4"/>
  <c r="T185" i="4"/>
  <c r="S185" i="4"/>
  <c r="R185" i="4"/>
  <c r="P185" i="4"/>
  <c r="O185" i="4"/>
  <c r="J185" i="4"/>
  <c r="I185" i="4"/>
  <c r="T184" i="4"/>
  <c r="S184" i="4"/>
  <c r="R184" i="4"/>
  <c r="P184" i="4"/>
  <c r="O184" i="4"/>
  <c r="J184" i="4"/>
  <c r="I184" i="4"/>
  <c r="T183" i="4"/>
  <c r="S183" i="4"/>
  <c r="V183" i="4" s="1"/>
  <c r="R183" i="4"/>
  <c r="P183" i="4"/>
  <c r="O183" i="4"/>
  <c r="J183" i="4"/>
  <c r="I183" i="4"/>
  <c r="V182" i="4"/>
  <c r="T182" i="4"/>
  <c r="S182" i="4"/>
  <c r="R182" i="4"/>
  <c r="P182" i="4"/>
  <c r="O182" i="4"/>
  <c r="J182" i="4"/>
  <c r="I182" i="4"/>
  <c r="T181" i="4"/>
  <c r="S181" i="4"/>
  <c r="V181" i="4" s="1"/>
  <c r="R181" i="4"/>
  <c r="P181" i="4"/>
  <c r="O181" i="4"/>
  <c r="J181" i="4"/>
  <c r="I181" i="4"/>
  <c r="V180" i="4"/>
  <c r="T180" i="4"/>
  <c r="S180" i="4"/>
  <c r="R180" i="4"/>
  <c r="U180" i="4" s="1"/>
  <c r="P180" i="4"/>
  <c r="O180" i="4"/>
  <c r="J180" i="4"/>
  <c r="I180" i="4"/>
  <c r="T179" i="4"/>
  <c r="S179" i="4"/>
  <c r="V179" i="4" s="1"/>
  <c r="R179" i="4"/>
  <c r="P179" i="4"/>
  <c r="O179" i="4"/>
  <c r="J179" i="4"/>
  <c r="I179" i="4"/>
  <c r="V178" i="4"/>
  <c r="T178" i="4"/>
  <c r="S178" i="4"/>
  <c r="R178" i="4"/>
  <c r="U178" i="4" s="1"/>
  <c r="P178" i="4"/>
  <c r="O178" i="4"/>
  <c r="J178" i="4"/>
  <c r="I178" i="4"/>
  <c r="T177" i="4"/>
  <c r="S177" i="4"/>
  <c r="V177" i="4" s="1"/>
  <c r="R177" i="4"/>
  <c r="P177" i="4"/>
  <c r="O177" i="4"/>
  <c r="J177" i="4"/>
  <c r="I177" i="4"/>
  <c r="V176" i="4"/>
  <c r="T176" i="4"/>
  <c r="S176" i="4"/>
  <c r="R176" i="4"/>
  <c r="U176" i="4" s="1"/>
  <c r="P176" i="4"/>
  <c r="O176" i="4"/>
  <c r="J176" i="4"/>
  <c r="I176" i="4"/>
  <c r="T175" i="4"/>
  <c r="S175" i="4"/>
  <c r="V175" i="4" s="1"/>
  <c r="R175" i="4"/>
  <c r="P175" i="4"/>
  <c r="O175" i="4"/>
  <c r="J175" i="4"/>
  <c r="I175" i="4"/>
  <c r="V174" i="4"/>
  <c r="T174" i="4"/>
  <c r="S174" i="4"/>
  <c r="R174" i="4"/>
  <c r="U174" i="4" s="1"/>
  <c r="P174" i="4"/>
  <c r="O174" i="4"/>
  <c r="J174" i="4"/>
  <c r="I174" i="4"/>
  <c r="T173" i="4"/>
  <c r="S173" i="4"/>
  <c r="V173" i="4" s="1"/>
  <c r="R173" i="4"/>
  <c r="P173" i="4"/>
  <c r="O173" i="4"/>
  <c r="Q173" i="4" s="1"/>
  <c r="Q174" i="4" s="1"/>
  <c r="Q175" i="4" s="1"/>
  <c r="Q176" i="4" s="1"/>
  <c r="Q177" i="4" s="1"/>
  <c r="Q178" i="4" s="1"/>
  <c r="Q179" i="4" s="1"/>
  <c r="Q180" i="4" s="1"/>
  <c r="Q181" i="4" s="1"/>
  <c r="Q182" i="4" s="1"/>
  <c r="Q183" i="4" s="1"/>
  <c r="Q184" i="4" s="1"/>
  <c r="Q185" i="4" s="1"/>
  <c r="Q186" i="4" s="1"/>
  <c r="Q187" i="4" s="1"/>
  <c r="Q188" i="4" s="1"/>
  <c r="Q189" i="4" s="1"/>
  <c r="Q190" i="4" s="1"/>
  <c r="Q191" i="4" s="1"/>
  <c r="Q192" i="4" s="1"/>
  <c r="Q193" i="4" s="1"/>
  <c r="Q194" i="4" s="1"/>
  <c r="K173" i="4"/>
  <c r="K174" i="4" s="1"/>
  <c r="K175" i="4" s="1"/>
  <c r="K176" i="4" s="1"/>
  <c r="K177" i="4" s="1"/>
  <c r="K178" i="4" s="1"/>
  <c r="K179" i="4" s="1"/>
  <c r="K180" i="4" s="1"/>
  <c r="K181" i="4" s="1"/>
  <c r="K182" i="4" s="1"/>
  <c r="K183" i="4" s="1"/>
  <c r="K184" i="4" s="1"/>
  <c r="K185" i="4" s="1"/>
  <c r="K186" i="4" s="1"/>
  <c r="K187" i="4" s="1"/>
  <c r="K188" i="4" s="1"/>
  <c r="K189" i="4" s="1"/>
  <c r="K190" i="4" s="1"/>
  <c r="K191" i="4" s="1"/>
  <c r="K192" i="4" s="1"/>
  <c r="K193" i="4" s="1"/>
  <c r="K194" i="4" s="1"/>
  <c r="J173" i="4"/>
  <c r="I173" i="4"/>
  <c r="V172" i="4"/>
  <c r="T172" i="4"/>
  <c r="S172" i="4"/>
  <c r="R172" i="4"/>
  <c r="U172" i="4" s="1"/>
  <c r="W172" i="4" s="1"/>
  <c r="P172" i="4"/>
  <c r="O172" i="4"/>
  <c r="K172" i="4"/>
  <c r="J172" i="4"/>
  <c r="I172" i="4"/>
  <c r="U171" i="4"/>
  <c r="T171" i="4"/>
  <c r="S171" i="4"/>
  <c r="R171" i="4"/>
  <c r="V171" i="4" s="1"/>
  <c r="P171" i="4"/>
  <c r="O171" i="4"/>
  <c r="J171" i="4"/>
  <c r="I171" i="4"/>
  <c r="T170" i="4"/>
  <c r="S170" i="4"/>
  <c r="R170" i="4"/>
  <c r="U170" i="4" s="1"/>
  <c r="P170" i="4"/>
  <c r="O170" i="4"/>
  <c r="J170" i="4"/>
  <c r="I170" i="4"/>
  <c r="T169" i="4"/>
  <c r="S169" i="4"/>
  <c r="R169" i="4"/>
  <c r="U169" i="4" s="1"/>
  <c r="P169" i="4"/>
  <c r="O169" i="4"/>
  <c r="J169" i="4"/>
  <c r="I169" i="4"/>
  <c r="T168" i="4"/>
  <c r="S168" i="4"/>
  <c r="R168" i="4"/>
  <c r="U168" i="4" s="1"/>
  <c r="P168" i="4"/>
  <c r="O168" i="4"/>
  <c r="J168" i="4"/>
  <c r="I168" i="4"/>
  <c r="T167" i="4"/>
  <c r="S167" i="4"/>
  <c r="R167" i="4"/>
  <c r="U167" i="4" s="1"/>
  <c r="P167" i="4"/>
  <c r="O167" i="4"/>
  <c r="J167" i="4"/>
  <c r="I167" i="4"/>
  <c r="T166" i="4"/>
  <c r="S166" i="4"/>
  <c r="R166" i="4"/>
  <c r="U166" i="4" s="1"/>
  <c r="P166" i="4"/>
  <c r="O166" i="4"/>
  <c r="J166" i="4"/>
  <c r="I166" i="4"/>
  <c r="T165" i="4"/>
  <c r="S165" i="4"/>
  <c r="R165" i="4"/>
  <c r="U165" i="4" s="1"/>
  <c r="P165" i="4"/>
  <c r="O165" i="4"/>
  <c r="J165" i="4"/>
  <c r="I165" i="4"/>
  <c r="T164" i="4"/>
  <c r="S164" i="4"/>
  <c r="R164" i="4"/>
  <c r="U164" i="4" s="1"/>
  <c r="P164" i="4"/>
  <c r="O164" i="4"/>
  <c r="J164" i="4"/>
  <c r="I164" i="4"/>
  <c r="T163" i="4"/>
  <c r="S163" i="4"/>
  <c r="R163" i="4"/>
  <c r="U163" i="4" s="1"/>
  <c r="P163" i="4"/>
  <c r="O163" i="4"/>
  <c r="J163" i="4"/>
  <c r="I163" i="4"/>
  <c r="T162" i="4"/>
  <c r="S162" i="4"/>
  <c r="R162" i="4"/>
  <c r="U162" i="4" s="1"/>
  <c r="P162" i="4"/>
  <c r="O162" i="4"/>
  <c r="J162" i="4"/>
  <c r="I162" i="4"/>
  <c r="T161" i="4"/>
  <c r="S161" i="4"/>
  <c r="R161" i="4"/>
  <c r="U161" i="4" s="1"/>
  <c r="P161" i="4"/>
  <c r="O161" i="4"/>
  <c r="J161" i="4"/>
  <c r="I161" i="4"/>
  <c r="T160" i="4"/>
  <c r="S160" i="4"/>
  <c r="R160" i="4"/>
  <c r="U160" i="4" s="1"/>
  <c r="P160" i="4"/>
  <c r="O160" i="4"/>
  <c r="J160" i="4"/>
  <c r="I160" i="4"/>
  <c r="T159" i="4"/>
  <c r="S159" i="4"/>
  <c r="R159" i="4"/>
  <c r="U159" i="4" s="1"/>
  <c r="P159" i="4"/>
  <c r="O159" i="4"/>
  <c r="J159" i="4"/>
  <c r="I159" i="4"/>
  <c r="T158" i="4"/>
  <c r="S158" i="4"/>
  <c r="R158" i="4"/>
  <c r="U158" i="4" s="1"/>
  <c r="P158" i="4"/>
  <c r="O158" i="4"/>
  <c r="J158" i="4"/>
  <c r="I158" i="4"/>
  <c r="T157" i="4"/>
  <c r="S157" i="4"/>
  <c r="R157" i="4"/>
  <c r="U157" i="4" s="1"/>
  <c r="P157" i="4"/>
  <c r="O157" i="4"/>
  <c r="J157" i="4"/>
  <c r="I157" i="4"/>
  <c r="T156" i="4"/>
  <c r="S156" i="4"/>
  <c r="R156" i="4"/>
  <c r="U156" i="4" s="1"/>
  <c r="P156" i="4"/>
  <c r="O156" i="4"/>
  <c r="J156" i="4"/>
  <c r="I156" i="4"/>
  <c r="T155" i="4"/>
  <c r="S155" i="4"/>
  <c r="R155" i="4"/>
  <c r="U155" i="4" s="1"/>
  <c r="P155" i="4"/>
  <c r="O155" i="4"/>
  <c r="J155" i="4"/>
  <c r="I155" i="4"/>
  <c r="T154" i="4"/>
  <c r="S154" i="4"/>
  <c r="R154" i="4"/>
  <c r="U154" i="4" s="1"/>
  <c r="P154" i="4"/>
  <c r="O154" i="4"/>
  <c r="J154" i="4"/>
  <c r="I154" i="4"/>
  <c r="T153" i="4"/>
  <c r="S153" i="4"/>
  <c r="R153" i="4"/>
  <c r="U153" i="4" s="1"/>
  <c r="P153" i="4"/>
  <c r="O153" i="4"/>
  <c r="J153" i="4"/>
  <c r="I153" i="4"/>
  <c r="T152" i="4"/>
  <c r="S152" i="4"/>
  <c r="R152" i="4"/>
  <c r="U152" i="4" s="1"/>
  <c r="P152" i="4"/>
  <c r="O152" i="4"/>
  <c r="J152" i="4"/>
  <c r="I152" i="4"/>
  <c r="T151" i="4"/>
  <c r="S151" i="4"/>
  <c r="R151" i="4"/>
  <c r="U151" i="4" s="1"/>
  <c r="P151" i="4"/>
  <c r="O151" i="4"/>
  <c r="J151" i="4"/>
  <c r="I151" i="4"/>
  <c r="T150" i="4"/>
  <c r="S150" i="4"/>
  <c r="R150" i="4"/>
  <c r="U150" i="4" s="1"/>
  <c r="P150" i="4"/>
  <c r="O150" i="4"/>
  <c r="Q150" i="4" s="1"/>
  <c r="Q151" i="4" s="1"/>
  <c r="Q152" i="4" s="1"/>
  <c r="Q153" i="4" s="1"/>
  <c r="Q154" i="4" s="1"/>
  <c r="Q155" i="4" s="1"/>
  <c r="Q156" i="4" s="1"/>
  <c r="Q157" i="4" s="1"/>
  <c r="Q158" i="4" s="1"/>
  <c r="Q159" i="4" s="1"/>
  <c r="Q160" i="4" s="1"/>
  <c r="Q161" i="4" s="1"/>
  <c r="Q162" i="4" s="1"/>
  <c r="Q163" i="4" s="1"/>
  <c r="Q164" i="4" s="1"/>
  <c r="Q165" i="4" s="1"/>
  <c r="Q166" i="4" s="1"/>
  <c r="Q167" i="4" s="1"/>
  <c r="Q168" i="4" s="1"/>
  <c r="Q169" i="4" s="1"/>
  <c r="Q170" i="4" s="1"/>
  <c r="Q171" i="4" s="1"/>
  <c r="K150" i="4"/>
  <c r="K151" i="4" s="1"/>
  <c r="K152" i="4" s="1"/>
  <c r="K153" i="4" s="1"/>
  <c r="K154" i="4" s="1"/>
  <c r="K155" i="4" s="1"/>
  <c r="K156" i="4" s="1"/>
  <c r="K157" i="4" s="1"/>
  <c r="K158" i="4" s="1"/>
  <c r="K159" i="4" s="1"/>
  <c r="K160" i="4" s="1"/>
  <c r="K161" i="4" s="1"/>
  <c r="K162" i="4" s="1"/>
  <c r="K163" i="4" s="1"/>
  <c r="K164" i="4" s="1"/>
  <c r="K165" i="4" s="1"/>
  <c r="K166" i="4" s="1"/>
  <c r="K167" i="4" s="1"/>
  <c r="K168" i="4" s="1"/>
  <c r="K169" i="4" s="1"/>
  <c r="K170" i="4" s="1"/>
  <c r="K171" i="4" s="1"/>
  <c r="J150" i="4"/>
  <c r="I150" i="4"/>
  <c r="T149" i="4"/>
  <c r="S149" i="4"/>
  <c r="R149" i="4"/>
  <c r="U149" i="4" s="1"/>
  <c r="W149" i="4" s="1"/>
  <c r="W150" i="4" s="1"/>
  <c r="W151" i="4" s="1"/>
  <c r="P149" i="4"/>
  <c r="O149" i="4"/>
  <c r="K149" i="4"/>
  <c r="J149" i="4"/>
  <c r="I149" i="4"/>
  <c r="U148" i="4"/>
  <c r="T148" i="4"/>
  <c r="S148" i="4"/>
  <c r="R148" i="4"/>
  <c r="V148" i="4" s="1"/>
  <c r="P148" i="4"/>
  <c r="O148" i="4"/>
  <c r="J148" i="4"/>
  <c r="I148" i="4"/>
  <c r="U147" i="4"/>
  <c r="T147" i="4"/>
  <c r="S147" i="4"/>
  <c r="R147" i="4"/>
  <c r="V147" i="4" s="1"/>
  <c r="P147" i="4"/>
  <c r="O147" i="4"/>
  <c r="J147" i="4"/>
  <c r="I147" i="4"/>
  <c r="U146" i="4"/>
  <c r="T146" i="4"/>
  <c r="S146" i="4"/>
  <c r="R146" i="4"/>
  <c r="V146" i="4" s="1"/>
  <c r="P146" i="4"/>
  <c r="O146" i="4"/>
  <c r="J146" i="4"/>
  <c r="I146" i="4"/>
  <c r="U145" i="4"/>
  <c r="T145" i="4"/>
  <c r="S145" i="4"/>
  <c r="R145" i="4"/>
  <c r="V145" i="4" s="1"/>
  <c r="P145" i="4"/>
  <c r="O145" i="4"/>
  <c r="J145" i="4"/>
  <c r="I145" i="4"/>
  <c r="U144" i="4"/>
  <c r="T144" i="4"/>
  <c r="S144" i="4"/>
  <c r="R144" i="4"/>
  <c r="V144" i="4" s="1"/>
  <c r="P144" i="4"/>
  <c r="O144" i="4"/>
  <c r="J144" i="4"/>
  <c r="I144" i="4"/>
  <c r="U143" i="4"/>
  <c r="T143" i="4"/>
  <c r="S143" i="4"/>
  <c r="R143" i="4"/>
  <c r="V143" i="4" s="1"/>
  <c r="P143" i="4"/>
  <c r="O143" i="4"/>
  <c r="J143" i="4"/>
  <c r="I143" i="4"/>
  <c r="U142" i="4"/>
  <c r="T142" i="4"/>
  <c r="S142" i="4"/>
  <c r="R142" i="4"/>
  <c r="V142" i="4" s="1"/>
  <c r="P142" i="4"/>
  <c r="O142" i="4"/>
  <c r="J142" i="4"/>
  <c r="I142" i="4"/>
  <c r="U141" i="4"/>
  <c r="T141" i="4"/>
  <c r="S141" i="4"/>
  <c r="R141" i="4"/>
  <c r="V141" i="4" s="1"/>
  <c r="P141" i="4"/>
  <c r="O141" i="4"/>
  <c r="J141" i="4"/>
  <c r="I141" i="4"/>
  <c r="U140" i="4"/>
  <c r="T140" i="4"/>
  <c r="S140" i="4"/>
  <c r="R140" i="4"/>
  <c r="V140" i="4" s="1"/>
  <c r="P140" i="4"/>
  <c r="O140" i="4"/>
  <c r="J140" i="4"/>
  <c r="I140" i="4"/>
  <c r="U139" i="4"/>
  <c r="T139" i="4"/>
  <c r="S139" i="4"/>
  <c r="R139" i="4"/>
  <c r="V139" i="4" s="1"/>
  <c r="P139" i="4"/>
  <c r="O139" i="4"/>
  <c r="J139" i="4"/>
  <c r="I139" i="4"/>
  <c r="U138" i="4"/>
  <c r="T138" i="4"/>
  <c r="S138" i="4"/>
  <c r="R138" i="4"/>
  <c r="V138" i="4" s="1"/>
  <c r="P138" i="4"/>
  <c r="O138" i="4"/>
  <c r="J138" i="4"/>
  <c r="I138" i="4"/>
  <c r="U137" i="4"/>
  <c r="T137" i="4"/>
  <c r="S137" i="4"/>
  <c r="R137" i="4"/>
  <c r="V137" i="4" s="1"/>
  <c r="P137" i="4"/>
  <c r="O137" i="4"/>
  <c r="J137" i="4"/>
  <c r="I137" i="4"/>
  <c r="U136" i="4"/>
  <c r="T136" i="4"/>
  <c r="S136" i="4"/>
  <c r="R136" i="4"/>
  <c r="V136" i="4" s="1"/>
  <c r="P136" i="4"/>
  <c r="O136" i="4"/>
  <c r="J136" i="4"/>
  <c r="I136" i="4"/>
  <c r="U135" i="4"/>
  <c r="T135" i="4"/>
  <c r="S135" i="4"/>
  <c r="R135" i="4"/>
  <c r="V135" i="4" s="1"/>
  <c r="P135" i="4"/>
  <c r="O135" i="4"/>
  <c r="J135" i="4"/>
  <c r="I135" i="4"/>
  <c r="U134" i="4"/>
  <c r="T134" i="4"/>
  <c r="S134" i="4"/>
  <c r="R134" i="4"/>
  <c r="V134" i="4" s="1"/>
  <c r="P134" i="4"/>
  <c r="O134" i="4"/>
  <c r="J134" i="4"/>
  <c r="I134" i="4"/>
  <c r="U133" i="4"/>
  <c r="T133" i="4"/>
  <c r="S133" i="4"/>
  <c r="R133" i="4"/>
  <c r="V133" i="4" s="1"/>
  <c r="P133" i="4"/>
  <c r="O133" i="4"/>
  <c r="J133" i="4"/>
  <c r="I133" i="4"/>
  <c r="U132" i="4"/>
  <c r="T132" i="4"/>
  <c r="S132" i="4"/>
  <c r="R132" i="4"/>
  <c r="V132" i="4" s="1"/>
  <c r="P132" i="4"/>
  <c r="O132" i="4"/>
  <c r="J132" i="4"/>
  <c r="I132" i="4"/>
  <c r="U131" i="4"/>
  <c r="T131" i="4"/>
  <c r="S131" i="4"/>
  <c r="R131" i="4"/>
  <c r="V131" i="4" s="1"/>
  <c r="P131" i="4"/>
  <c r="O131" i="4"/>
  <c r="J131" i="4"/>
  <c r="I131" i="4"/>
  <c r="U130" i="4"/>
  <c r="T130" i="4"/>
  <c r="S130" i="4"/>
  <c r="R130" i="4"/>
  <c r="V130" i="4" s="1"/>
  <c r="P130" i="4"/>
  <c r="O130" i="4"/>
  <c r="J130" i="4"/>
  <c r="I130" i="4"/>
  <c r="U129" i="4"/>
  <c r="T129" i="4"/>
  <c r="S129" i="4"/>
  <c r="R129" i="4"/>
  <c r="V129" i="4" s="1"/>
  <c r="P129" i="4"/>
  <c r="O129" i="4"/>
  <c r="J129" i="4"/>
  <c r="I129" i="4"/>
  <c r="U128" i="4"/>
  <c r="T128" i="4"/>
  <c r="S128" i="4"/>
  <c r="R128" i="4"/>
  <c r="V128" i="4" s="1"/>
  <c r="P128" i="4"/>
  <c r="O128" i="4"/>
  <c r="J128" i="4"/>
  <c r="I128" i="4"/>
  <c r="U127" i="4"/>
  <c r="T127" i="4"/>
  <c r="S127" i="4"/>
  <c r="R127" i="4"/>
  <c r="V127" i="4" s="1"/>
  <c r="Q127" i="4"/>
  <c r="Q128" i="4" s="1"/>
  <c r="Q129" i="4" s="1"/>
  <c r="Q130" i="4" s="1"/>
  <c r="Q131" i="4" s="1"/>
  <c r="Q132" i="4" s="1"/>
  <c r="Q133" i="4" s="1"/>
  <c r="Q134" i="4" s="1"/>
  <c r="Q135" i="4" s="1"/>
  <c r="Q136" i="4" s="1"/>
  <c r="Q137" i="4" s="1"/>
  <c r="Q138" i="4" s="1"/>
  <c r="Q139" i="4" s="1"/>
  <c r="Q140" i="4" s="1"/>
  <c r="Q141" i="4" s="1"/>
  <c r="Q142" i="4" s="1"/>
  <c r="Q143" i="4" s="1"/>
  <c r="Q144" i="4" s="1"/>
  <c r="Q145" i="4" s="1"/>
  <c r="Q146" i="4" s="1"/>
  <c r="Q147" i="4" s="1"/>
  <c r="Q148" i="4" s="1"/>
  <c r="P127" i="4"/>
  <c r="O127" i="4"/>
  <c r="J127" i="4"/>
  <c r="I127" i="4"/>
  <c r="U126" i="4"/>
  <c r="W126" i="4" s="1"/>
  <c r="W127" i="4" s="1"/>
  <c r="W128" i="4" s="1"/>
  <c r="W129" i="4" s="1"/>
  <c r="W130" i="4" s="1"/>
  <c r="W131" i="4" s="1"/>
  <c r="W132" i="4" s="1"/>
  <c r="W133" i="4" s="1"/>
  <c r="W134" i="4" s="1"/>
  <c r="W135" i="4" s="1"/>
  <c r="W136" i="4" s="1"/>
  <c r="W137" i="4" s="1"/>
  <c r="W138" i="4" s="1"/>
  <c r="W139" i="4" s="1"/>
  <c r="W140" i="4" s="1"/>
  <c r="W141" i="4" s="1"/>
  <c r="W142" i="4" s="1"/>
  <c r="W143" i="4" s="1"/>
  <c r="W144" i="4" s="1"/>
  <c r="W145" i="4" s="1"/>
  <c r="W146" i="4" s="1"/>
  <c r="W147" i="4" s="1"/>
  <c r="W148" i="4" s="1"/>
  <c r="T126" i="4"/>
  <c r="S126" i="4"/>
  <c r="R126" i="4"/>
  <c r="V126" i="4" s="1"/>
  <c r="P126" i="4"/>
  <c r="O126" i="4"/>
  <c r="J126" i="4"/>
  <c r="I126" i="4"/>
  <c r="K126" i="4" s="1"/>
  <c r="K127" i="4" s="1"/>
  <c r="K128" i="4" s="1"/>
  <c r="K129" i="4" s="1"/>
  <c r="K130" i="4" s="1"/>
  <c r="K131" i="4" s="1"/>
  <c r="K132" i="4" s="1"/>
  <c r="K133" i="4" s="1"/>
  <c r="K134" i="4" s="1"/>
  <c r="K135" i="4" s="1"/>
  <c r="K136" i="4" s="1"/>
  <c r="K137" i="4" s="1"/>
  <c r="K138" i="4" s="1"/>
  <c r="K139" i="4" s="1"/>
  <c r="K140" i="4" s="1"/>
  <c r="K141" i="4" s="1"/>
  <c r="K142" i="4" s="1"/>
  <c r="K143" i="4" s="1"/>
  <c r="K144" i="4" s="1"/>
  <c r="K145" i="4" s="1"/>
  <c r="K146" i="4" s="1"/>
  <c r="K147" i="4" s="1"/>
  <c r="K148" i="4" s="1"/>
  <c r="T125" i="4"/>
  <c r="U125" i="4" s="1"/>
  <c r="S125" i="4"/>
  <c r="R125" i="4"/>
  <c r="V125" i="4" s="1"/>
  <c r="P125" i="4"/>
  <c r="O125" i="4"/>
  <c r="J125" i="4"/>
  <c r="I125" i="4"/>
  <c r="T124" i="4"/>
  <c r="U124" i="4" s="1"/>
  <c r="S124" i="4"/>
  <c r="R124" i="4"/>
  <c r="V124" i="4" s="1"/>
  <c r="P124" i="4"/>
  <c r="O124" i="4"/>
  <c r="J124" i="4"/>
  <c r="I124" i="4"/>
  <c r="T123" i="4"/>
  <c r="U123" i="4" s="1"/>
  <c r="S123" i="4"/>
  <c r="R123" i="4"/>
  <c r="V123" i="4" s="1"/>
  <c r="P123" i="4"/>
  <c r="O123" i="4"/>
  <c r="J123" i="4"/>
  <c r="I123" i="4"/>
  <c r="T122" i="4"/>
  <c r="U122" i="4" s="1"/>
  <c r="S122" i="4"/>
  <c r="R122" i="4"/>
  <c r="V122" i="4" s="1"/>
  <c r="P122" i="4"/>
  <c r="O122" i="4"/>
  <c r="J122" i="4"/>
  <c r="I122" i="4"/>
  <c r="T121" i="4"/>
  <c r="U121" i="4" s="1"/>
  <c r="S121" i="4"/>
  <c r="R121" i="4"/>
  <c r="V121" i="4" s="1"/>
  <c r="P121" i="4"/>
  <c r="O121" i="4"/>
  <c r="J121" i="4"/>
  <c r="I121" i="4"/>
  <c r="T120" i="4"/>
  <c r="U120" i="4" s="1"/>
  <c r="S120" i="4"/>
  <c r="R120" i="4"/>
  <c r="V120" i="4" s="1"/>
  <c r="P120" i="4"/>
  <c r="O120" i="4"/>
  <c r="J120" i="4"/>
  <c r="I120" i="4"/>
  <c r="T119" i="4"/>
  <c r="U119" i="4" s="1"/>
  <c r="S119" i="4"/>
  <c r="R119" i="4"/>
  <c r="V119" i="4" s="1"/>
  <c r="P119" i="4"/>
  <c r="O119" i="4"/>
  <c r="J119" i="4"/>
  <c r="I119" i="4"/>
  <c r="T118" i="4"/>
  <c r="U118" i="4" s="1"/>
  <c r="S118" i="4"/>
  <c r="R118" i="4"/>
  <c r="V118" i="4" s="1"/>
  <c r="P118" i="4"/>
  <c r="O118" i="4"/>
  <c r="J118" i="4"/>
  <c r="I118" i="4"/>
  <c r="T117" i="4"/>
  <c r="U117" i="4" s="1"/>
  <c r="S117" i="4"/>
  <c r="R117" i="4"/>
  <c r="V117" i="4" s="1"/>
  <c r="P117" i="4"/>
  <c r="O117" i="4"/>
  <c r="J117" i="4"/>
  <c r="I117" i="4"/>
  <c r="T116" i="4"/>
  <c r="U116" i="4" s="1"/>
  <c r="S116" i="4"/>
  <c r="R116" i="4"/>
  <c r="V116" i="4" s="1"/>
  <c r="P116" i="4"/>
  <c r="O116" i="4"/>
  <c r="J116" i="4"/>
  <c r="I116" i="4"/>
  <c r="T115" i="4"/>
  <c r="U115" i="4" s="1"/>
  <c r="S115" i="4"/>
  <c r="R115" i="4"/>
  <c r="V115" i="4" s="1"/>
  <c r="P115" i="4"/>
  <c r="O115" i="4"/>
  <c r="J115" i="4"/>
  <c r="I115" i="4"/>
  <c r="T114" i="4"/>
  <c r="U114" i="4" s="1"/>
  <c r="S114" i="4"/>
  <c r="R114" i="4"/>
  <c r="V114" i="4" s="1"/>
  <c r="P114" i="4"/>
  <c r="O114" i="4"/>
  <c r="J114" i="4"/>
  <c r="I114" i="4"/>
  <c r="T113" i="4"/>
  <c r="U113" i="4" s="1"/>
  <c r="S113" i="4"/>
  <c r="R113" i="4"/>
  <c r="V113" i="4" s="1"/>
  <c r="P113" i="4"/>
  <c r="O113" i="4"/>
  <c r="J113" i="4"/>
  <c r="I113" i="4"/>
  <c r="T112" i="4"/>
  <c r="U112" i="4" s="1"/>
  <c r="S112" i="4"/>
  <c r="R112" i="4"/>
  <c r="V112" i="4" s="1"/>
  <c r="P112" i="4"/>
  <c r="O112" i="4"/>
  <c r="J112" i="4"/>
  <c r="I112" i="4"/>
  <c r="T111" i="4"/>
  <c r="U111" i="4" s="1"/>
  <c r="S111" i="4"/>
  <c r="R111" i="4"/>
  <c r="V111" i="4" s="1"/>
  <c r="P111" i="4"/>
  <c r="O111" i="4"/>
  <c r="J111" i="4"/>
  <c r="I111" i="4"/>
  <c r="T110" i="4"/>
  <c r="U110" i="4" s="1"/>
  <c r="S110" i="4"/>
  <c r="R110" i="4"/>
  <c r="V110" i="4" s="1"/>
  <c r="P110" i="4"/>
  <c r="O110" i="4"/>
  <c r="J110" i="4"/>
  <c r="I110" i="4"/>
  <c r="T109" i="4"/>
  <c r="U109" i="4" s="1"/>
  <c r="S109" i="4"/>
  <c r="R109" i="4"/>
  <c r="V109" i="4" s="1"/>
  <c r="P109" i="4"/>
  <c r="O109" i="4"/>
  <c r="J109" i="4"/>
  <c r="I109" i="4"/>
  <c r="T108" i="4"/>
  <c r="U108" i="4" s="1"/>
  <c r="S108" i="4"/>
  <c r="R108" i="4"/>
  <c r="V108" i="4" s="1"/>
  <c r="P108" i="4"/>
  <c r="O108" i="4"/>
  <c r="J108" i="4"/>
  <c r="I108" i="4"/>
  <c r="T107" i="4"/>
  <c r="U107" i="4" s="1"/>
  <c r="S107" i="4"/>
  <c r="R107" i="4"/>
  <c r="V107" i="4" s="1"/>
  <c r="P107" i="4"/>
  <c r="O107" i="4"/>
  <c r="J107" i="4"/>
  <c r="I107" i="4"/>
  <c r="T106" i="4"/>
  <c r="U106" i="4" s="1"/>
  <c r="S106" i="4"/>
  <c r="R106" i="4"/>
  <c r="V106" i="4" s="1"/>
  <c r="P106" i="4"/>
  <c r="O106" i="4"/>
  <c r="J106" i="4"/>
  <c r="I106" i="4"/>
  <c r="T105" i="4"/>
  <c r="U105" i="4" s="1"/>
  <c r="S105" i="4"/>
  <c r="R105" i="4"/>
  <c r="V105" i="4" s="1"/>
  <c r="P105" i="4"/>
  <c r="O105" i="4"/>
  <c r="J105" i="4"/>
  <c r="I105" i="4"/>
  <c r="T104" i="4"/>
  <c r="U104" i="4" s="1"/>
  <c r="S104" i="4"/>
  <c r="R104" i="4"/>
  <c r="V104" i="4" s="1"/>
  <c r="Q104" i="4"/>
  <c r="Q105" i="4" s="1"/>
  <c r="Q106" i="4" s="1"/>
  <c r="Q107" i="4" s="1"/>
  <c r="Q108" i="4" s="1"/>
  <c r="Q109" i="4" s="1"/>
  <c r="Q110" i="4" s="1"/>
  <c r="Q111" i="4" s="1"/>
  <c r="Q112" i="4" s="1"/>
  <c r="Q113" i="4" s="1"/>
  <c r="Q114" i="4" s="1"/>
  <c r="Q115" i="4" s="1"/>
  <c r="Q116" i="4" s="1"/>
  <c r="Q117" i="4" s="1"/>
  <c r="Q118" i="4" s="1"/>
  <c r="Q119" i="4" s="1"/>
  <c r="Q120" i="4" s="1"/>
  <c r="Q121" i="4" s="1"/>
  <c r="Q122" i="4" s="1"/>
  <c r="Q123" i="4" s="1"/>
  <c r="Q124" i="4" s="1"/>
  <c r="Q125" i="4" s="1"/>
  <c r="P104" i="4"/>
  <c r="O104" i="4"/>
  <c r="J104" i="4"/>
  <c r="I104" i="4"/>
  <c r="T103" i="4"/>
  <c r="U103" i="4" s="1"/>
  <c r="W103" i="4" s="1"/>
  <c r="W104" i="4" s="1"/>
  <c r="W105" i="4" s="1"/>
  <c r="W106" i="4" s="1"/>
  <c r="W107" i="4" s="1"/>
  <c r="W108" i="4" s="1"/>
  <c r="W109" i="4" s="1"/>
  <c r="W110" i="4" s="1"/>
  <c r="W111" i="4" s="1"/>
  <c r="W112" i="4" s="1"/>
  <c r="W113" i="4" s="1"/>
  <c r="W114" i="4" s="1"/>
  <c r="W115" i="4" s="1"/>
  <c r="W116" i="4" s="1"/>
  <c r="W117" i="4" s="1"/>
  <c r="W118" i="4" s="1"/>
  <c r="W119" i="4" s="1"/>
  <c r="W120" i="4" s="1"/>
  <c r="W121" i="4" s="1"/>
  <c r="W122" i="4" s="1"/>
  <c r="W123" i="4" s="1"/>
  <c r="W124" i="4" s="1"/>
  <c r="W125" i="4" s="1"/>
  <c r="S103" i="4"/>
  <c r="R103" i="4"/>
  <c r="V103" i="4" s="1"/>
  <c r="P103" i="4"/>
  <c r="O103" i="4"/>
  <c r="J103" i="4"/>
  <c r="I103" i="4"/>
  <c r="K103" i="4" s="1"/>
  <c r="K104" i="4" s="1"/>
  <c r="K105" i="4" s="1"/>
  <c r="K106" i="4" s="1"/>
  <c r="K107" i="4" s="1"/>
  <c r="K108" i="4" s="1"/>
  <c r="K109" i="4" s="1"/>
  <c r="K110" i="4" s="1"/>
  <c r="K111" i="4" s="1"/>
  <c r="K112" i="4" s="1"/>
  <c r="K113" i="4" s="1"/>
  <c r="K114" i="4" s="1"/>
  <c r="K115" i="4" s="1"/>
  <c r="K116" i="4" s="1"/>
  <c r="K117" i="4" s="1"/>
  <c r="K118" i="4" s="1"/>
  <c r="K119" i="4" s="1"/>
  <c r="K120" i="4" s="1"/>
  <c r="K121" i="4" s="1"/>
  <c r="K122" i="4" s="1"/>
  <c r="K123" i="4" s="1"/>
  <c r="K124" i="4" s="1"/>
  <c r="K125" i="4" s="1"/>
  <c r="T102" i="4"/>
  <c r="S102" i="4"/>
  <c r="U102" i="4" s="1"/>
  <c r="R102" i="4"/>
  <c r="V102" i="4" s="1"/>
  <c r="P102" i="4"/>
  <c r="O102" i="4"/>
  <c r="J102" i="4"/>
  <c r="I102" i="4"/>
  <c r="T101" i="4"/>
  <c r="S101" i="4"/>
  <c r="U101" i="4" s="1"/>
  <c r="R101" i="4"/>
  <c r="V101" i="4" s="1"/>
  <c r="P101" i="4"/>
  <c r="O101" i="4"/>
  <c r="J101" i="4"/>
  <c r="I101" i="4"/>
  <c r="T100" i="4"/>
  <c r="S100" i="4"/>
  <c r="U100" i="4" s="1"/>
  <c r="R100" i="4"/>
  <c r="V100" i="4" s="1"/>
  <c r="P100" i="4"/>
  <c r="O100" i="4"/>
  <c r="J100" i="4"/>
  <c r="I100" i="4"/>
  <c r="T99" i="4"/>
  <c r="S99" i="4"/>
  <c r="U99" i="4" s="1"/>
  <c r="R99" i="4"/>
  <c r="V99" i="4" s="1"/>
  <c r="P99" i="4"/>
  <c r="O99" i="4"/>
  <c r="J99" i="4"/>
  <c r="I99" i="4"/>
  <c r="T98" i="4"/>
  <c r="S98" i="4"/>
  <c r="U98" i="4" s="1"/>
  <c r="R98" i="4"/>
  <c r="V98" i="4" s="1"/>
  <c r="P98" i="4"/>
  <c r="O98" i="4"/>
  <c r="J98" i="4"/>
  <c r="I98" i="4"/>
  <c r="T97" i="4"/>
  <c r="S97" i="4"/>
  <c r="U97" i="4" s="1"/>
  <c r="R97" i="4"/>
  <c r="V97" i="4" s="1"/>
  <c r="P97" i="4"/>
  <c r="O97" i="4"/>
  <c r="J97" i="4"/>
  <c r="I97" i="4"/>
  <c r="T96" i="4"/>
  <c r="S96" i="4"/>
  <c r="U96" i="4" s="1"/>
  <c r="R96" i="4"/>
  <c r="V96" i="4" s="1"/>
  <c r="P96" i="4"/>
  <c r="O96" i="4"/>
  <c r="J96" i="4"/>
  <c r="I96" i="4"/>
  <c r="T95" i="4"/>
  <c r="S95" i="4"/>
  <c r="U95" i="4" s="1"/>
  <c r="R95" i="4"/>
  <c r="V95" i="4" s="1"/>
  <c r="P95" i="4"/>
  <c r="O95" i="4"/>
  <c r="J95" i="4"/>
  <c r="I95" i="4"/>
  <c r="T94" i="4"/>
  <c r="S94" i="4"/>
  <c r="U94" i="4" s="1"/>
  <c r="R94" i="4"/>
  <c r="V94" i="4" s="1"/>
  <c r="P94" i="4"/>
  <c r="O94" i="4"/>
  <c r="J94" i="4"/>
  <c r="I94" i="4"/>
  <c r="T93" i="4"/>
  <c r="S93" i="4"/>
  <c r="U93" i="4" s="1"/>
  <c r="R93" i="4"/>
  <c r="V93" i="4" s="1"/>
  <c r="P93" i="4"/>
  <c r="O93" i="4"/>
  <c r="J93" i="4"/>
  <c r="I93" i="4"/>
  <c r="T92" i="4"/>
  <c r="S92" i="4"/>
  <c r="U92" i="4" s="1"/>
  <c r="R92" i="4"/>
  <c r="V92" i="4" s="1"/>
  <c r="P92" i="4"/>
  <c r="O92" i="4"/>
  <c r="J92" i="4"/>
  <c r="I92" i="4"/>
  <c r="T91" i="4"/>
  <c r="S91" i="4"/>
  <c r="U91" i="4" s="1"/>
  <c r="R91" i="4"/>
  <c r="V91" i="4" s="1"/>
  <c r="P91" i="4"/>
  <c r="O91" i="4"/>
  <c r="J91" i="4"/>
  <c r="I91" i="4"/>
  <c r="T90" i="4"/>
  <c r="S90" i="4"/>
  <c r="U90" i="4" s="1"/>
  <c r="R90" i="4"/>
  <c r="V90" i="4" s="1"/>
  <c r="P90" i="4"/>
  <c r="O90" i="4"/>
  <c r="J90" i="4"/>
  <c r="I90" i="4"/>
  <c r="T89" i="4"/>
  <c r="S89" i="4"/>
  <c r="U89" i="4" s="1"/>
  <c r="R89" i="4"/>
  <c r="V89" i="4" s="1"/>
  <c r="P89" i="4"/>
  <c r="O89" i="4"/>
  <c r="J89" i="4"/>
  <c r="I89" i="4"/>
  <c r="T88" i="4"/>
  <c r="S88" i="4"/>
  <c r="U88" i="4" s="1"/>
  <c r="R88" i="4"/>
  <c r="V88" i="4" s="1"/>
  <c r="P88" i="4"/>
  <c r="O88" i="4"/>
  <c r="J88" i="4"/>
  <c r="I88" i="4"/>
  <c r="T87" i="4"/>
  <c r="S87" i="4"/>
  <c r="U87" i="4" s="1"/>
  <c r="R87" i="4"/>
  <c r="V87" i="4" s="1"/>
  <c r="P87" i="4"/>
  <c r="O87" i="4"/>
  <c r="J87" i="4"/>
  <c r="I87" i="4"/>
  <c r="T86" i="4"/>
  <c r="S86" i="4"/>
  <c r="U86" i="4" s="1"/>
  <c r="R86" i="4"/>
  <c r="V86" i="4" s="1"/>
  <c r="P86" i="4"/>
  <c r="O86" i="4"/>
  <c r="J86" i="4"/>
  <c r="I86" i="4"/>
  <c r="T85" i="4"/>
  <c r="S85" i="4"/>
  <c r="U85" i="4" s="1"/>
  <c r="R85" i="4"/>
  <c r="V85" i="4" s="1"/>
  <c r="P85" i="4"/>
  <c r="O85" i="4"/>
  <c r="J85" i="4"/>
  <c r="I85" i="4"/>
  <c r="T84" i="4"/>
  <c r="S84" i="4"/>
  <c r="U84" i="4" s="1"/>
  <c r="R84" i="4"/>
  <c r="V84" i="4" s="1"/>
  <c r="P84" i="4"/>
  <c r="O84" i="4"/>
  <c r="J84" i="4"/>
  <c r="I84" i="4"/>
  <c r="T83" i="4"/>
  <c r="S83" i="4"/>
  <c r="U83" i="4" s="1"/>
  <c r="R83" i="4"/>
  <c r="V83" i="4" s="1"/>
  <c r="P83" i="4"/>
  <c r="O83" i="4"/>
  <c r="J83" i="4"/>
  <c r="I83" i="4"/>
  <c r="T82" i="4"/>
  <c r="S82" i="4"/>
  <c r="U82" i="4" s="1"/>
  <c r="R82" i="4"/>
  <c r="V82" i="4" s="1"/>
  <c r="P82" i="4"/>
  <c r="O82" i="4"/>
  <c r="J82" i="4"/>
  <c r="I82" i="4"/>
  <c r="T81" i="4"/>
  <c r="S81" i="4"/>
  <c r="U81" i="4" s="1"/>
  <c r="R81" i="4"/>
  <c r="V81" i="4" s="1"/>
  <c r="P81" i="4"/>
  <c r="O81" i="4"/>
  <c r="Q81" i="4" s="1"/>
  <c r="Q82" i="4" s="1"/>
  <c r="Q83" i="4" s="1"/>
  <c r="Q84" i="4" s="1"/>
  <c r="Q85" i="4" s="1"/>
  <c r="Q86" i="4" s="1"/>
  <c r="Q87" i="4" s="1"/>
  <c r="Q88" i="4" s="1"/>
  <c r="Q89" i="4" s="1"/>
  <c r="Q90" i="4" s="1"/>
  <c r="Q91" i="4" s="1"/>
  <c r="Q92" i="4" s="1"/>
  <c r="Q93" i="4" s="1"/>
  <c r="Q94" i="4" s="1"/>
  <c r="Q95" i="4" s="1"/>
  <c r="Q96" i="4" s="1"/>
  <c r="Q97" i="4" s="1"/>
  <c r="Q98" i="4" s="1"/>
  <c r="Q99" i="4" s="1"/>
  <c r="Q100" i="4" s="1"/>
  <c r="Q101" i="4" s="1"/>
  <c r="Q102" i="4" s="1"/>
  <c r="J81" i="4"/>
  <c r="I81" i="4"/>
  <c r="T80" i="4"/>
  <c r="S80" i="4"/>
  <c r="U80" i="4" s="1"/>
  <c r="W80" i="4" s="1"/>
  <c r="W81" i="4" s="1"/>
  <c r="R80" i="4"/>
  <c r="V80" i="4" s="1"/>
  <c r="O80" i="4"/>
  <c r="P80" i="4" s="1"/>
  <c r="K80" i="4"/>
  <c r="K81" i="4" s="1"/>
  <c r="K82" i="4" s="1"/>
  <c r="K83" i="4" s="1"/>
  <c r="K84" i="4" s="1"/>
  <c r="K85" i="4" s="1"/>
  <c r="K86" i="4" s="1"/>
  <c r="K87" i="4" s="1"/>
  <c r="K88" i="4" s="1"/>
  <c r="K89" i="4" s="1"/>
  <c r="K90" i="4" s="1"/>
  <c r="K91" i="4" s="1"/>
  <c r="K92" i="4" s="1"/>
  <c r="K93" i="4" s="1"/>
  <c r="K94" i="4" s="1"/>
  <c r="K95" i="4" s="1"/>
  <c r="K96" i="4" s="1"/>
  <c r="K97" i="4" s="1"/>
  <c r="K98" i="4" s="1"/>
  <c r="K99" i="4" s="1"/>
  <c r="K100" i="4" s="1"/>
  <c r="K101" i="4" s="1"/>
  <c r="K102" i="4" s="1"/>
  <c r="J80" i="4"/>
  <c r="I80" i="4"/>
  <c r="T79" i="4"/>
  <c r="S79" i="4"/>
  <c r="R79" i="4"/>
  <c r="U79" i="4" s="1"/>
  <c r="P79" i="4"/>
  <c r="O79" i="4"/>
  <c r="J79" i="4"/>
  <c r="I79" i="4"/>
  <c r="T78" i="4"/>
  <c r="S78" i="4"/>
  <c r="R78" i="4"/>
  <c r="U78" i="4" s="1"/>
  <c r="P78" i="4"/>
  <c r="O78" i="4"/>
  <c r="J78" i="4"/>
  <c r="I78" i="4"/>
  <c r="T77" i="4"/>
  <c r="S77" i="4"/>
  <c r="R77" i="4"/>
  <c r="U77" i="4" s="1"/>
  <c r="P77" i="4"/>
  <c r="O77" i="4"/>
  <c r="J77" i="4"/>
  <c r="I77" i="4"/>
  <c r="V76" i="4"/>
  <c r="T76" i="4"/>
  <c r="S76" i="4"/>
  <c r="R76" i="4"/>
  <c r="U76" i="4" s="1"/>
  <c r="P76" i="4"/>
  <c r="O76" i="4"/>
  <c r="J76" i="4"/>
  <c r="I76" i="4"/>
  <c r="T75" i="4"/>
  <c r="S75" i="4"/>
  <c r="R75" i="4"/>
  <c r="U75" i="4" s="1"/>
  <c r="P75" i="4"/>
  <c r="O75" i="4"/>
  <c r="J75" i="4"/>
  <c r="I75" i="4"/>
  <c r="V74" i="4"/>
  <c r="T74" i="4"/>
  <c r="S74" i="4"/>
  <c r="R74" i="4"/>
  <c r="U74" i="4" s="1"/>
  <c r="P74" i="4"/>
  <c r="O74" i="4"/>
  <c r="J74" i="4"/>
  <c r="I74" i="4"/>
  <c r="T73" i="4"/>
  <c r="S73" i="4"/>
  <c r="R73" i="4"/>
  <c r="U73" i="4" s="1"/>
  <c r="P73" i="4"/>
  <c r="O73" i="4"/>
  <c r="J73" i="4"/>
  <c r="I73" i="4"/>
  <c r="V72" i="4"/>
  <c r="T72" i="4"/>
  <c r="S72" i="4"/>
  <c r="R72" i="4"/>
  <c r="U72" i="4" s="1"/>
  <c r="P72" i="4"/>
  <c r="O72" i="4"/>
  <c r="J72" i="4"/>
  <c r="I72" i="4"/>
  <c r="T71" i="4"/>
  <c r="S71" i="4"/>
  <c r="R71" i="4"/>
  <c r="U71" i="4" s="1"/>
  <c r="P71" i="4"/>
  <c r="O71" i="4"/>
  <c r="J71" i="4"/>
  <c r="I71" i="4"/>
  <c r="T70" i="4"/>
  <c r="S70" i="4"/>
  <c r="R70" i="4"/>
  <c r="U70" i="4" s="1"/>
  <c r="P70" i="4"/>
  <c r="O70" i="4"/>
  <c r="J70" i="4"/>
  <c r="I70" i="4"/>
  <c r="T69" i="4"/>
  <c r="S69" i="4"/>
  <c r="R69" i="4"/>
  <c r="U69" i="4" s="1"/>
  <c r="P69" i="4"/>
  <c r="O69" i="4"/>
  <c r="J69" i="4"/>
  <c r="I69" i="4"/>
  <c r="T68" i="4"/>
  <c r="S68" i="4"/>
  <c r="R68" i="4"/>
  <c r="U68" i="4" s="1"/>
  <c r="P68" i="4"/>
  <c r="O68" i="4"/>
  <c r="J68" i="4"/>
  <c r="I68" i="4"/>
  <c r="T67" i="4"/>
  <c r="S67" i="4"/>
  <c r="R67" i="4"/>
  <c r="U67" i="4" s="1"/>
  <c r="P67" i="4"/>
  <c r="O67" i="4"/>
  <c r="J67" i="4"/>
  <c r="I67" i="4"/>
  <c r="T66" i="4"/>
  <c r="S66" i="4"/>
  <c r="R66" i="4"/>
  <c r="U66" i="4" s="1"/>
  <c r="P66" i="4"/>
  <c r="O66" i="4"/>
  <c r="J66" i="4"/>
  <c r="I66" i="4"/>
  <c r="T65" i="4"/>
  <c r="S65" i="4"/>
  <c r="R65" i="4"/>
  <c r="U65" i="4" s="1"/>
  <c r="P65" i="4"/>
  <c r="O65" i="4"/>
  <c r="J65" i="4"/>
  <c r="I65" i="4"/>
  <c r="T64" i="4"/>
  <c r="S64" i="4"/>
  <c r="R64" i="4"/>
  <c r="U64" i="4" s="1"/>
  <c r="P64" i="4"/>
  <c r="O64" i="4"/>
  <c r="J64" i="4"/>
  <c r="I64" i="4"/>
  <c r="T63" i="4"/>
  <c r="S63" i="4"/>
  <c r="R63" i="4"/>
  <c r="V63" i="4" s="1"/>
  <c r="P63" i="4"/>
  <c r="O63" i="4"/>
  <c r="J63" i="4"/>
  <c r="I63" i="4"/>
  <c r="T62" i="4"/>
  <c r="S62" i="4"/>
  <c r="R62" i="4"/>
  <c r="U62" i="4" s="1"/>
  <c r="P62" i="4"/>
  <c r="O62" i="4"/>
  <c r="J62" i="4"/>
  <c r="I62" i="4"/>
  <c r="T61" i="4"/>
  <c r="S61" i="4"/>
  <c r="R61" i="4"/>
  <c r="V61" i="4" s="1"/>
  <c r="P61" i="4"/>
  <c r="O61" i="4"/>
  <c r="J61" i="4"/>
  <c r="I61" i="4"/>
  <c r="T60" i="4"/>
  <c r="S60" i="4"/>
  <c r="R60" i="4"/>
  <c r="U60" i="4" s="1"/>
  <c r="P60" i="4"/>
  <c r="O60" i="4"/>
  <c r="J60" i="4"/>
  <c r="I60" i="4"/>
  <c r="T59" i="4"/>
  <c r="S59" i="4"/>
  <c r="R59" i="4"/>
  <c r="V59" i="4" s="1"/>
  <c r="P59" i="4"/>
  <c r="O59" i="4"/>
  <c r="J59" i="4"/>
  <c r="I59" i="4"/>
  <c r="T58" i="4"/>
  <c r="S58" i="4"/>
  <c r="R58" i="4"/>
  <c r="U58" i="4" s="1"/>
  <c r="P58" i="4"/>
  <c r="O58" i="4"/>
  <c r="Q58" i="4" s="1"/>
  <c r="J58" i="4"/>
  <c r="I58" i="4"/>
  <c r="U57" i="4"/>
  <c r="W57" i="4" s="1"/>
  <c r="W58" i="4" s="1"/>
  <c r="T57" i="4"/>
  <c r="S57" i="4"/>
  <c r="R57" i="4"/>
  <c r="V57" i="4" s="1"/>
  <c r="P57" i="4"/>
  <c r="O57" i="4"/>
  <c r="J57" i="4"/>
  <c r="I57" i="4"/>
  <c r="K57" i="4" s="1"/>
  <c r="K58" i="4" s="1"/>
  <c r="K59" i="4" s="1"/>
  <c r="K60" i="4" s="1"/>
  <c r="K61" i="4" s="1"/>
  <c r="K62" i="4" s="1"/>
  <c r="K63" i="4" s="1"/>
  <c r="K64" i="4" s="1"/>
  <c r="K65" i="4" s="1"/>
  <c r="K66" i="4" s="1"/>
  <c r="K67" i="4" s="1"/>
  <c r="K68" i="4" s="1"/>
  <c r="K69" i="4" s="1"/>
  <c r="K70" i="4" s="1"/>
  <c r="K71" i="4" s="1"/>
  <c r="K72" i="4" s="1"/>
  <c r="K73" i="4" s="1"/>
  <c r="K74" i="4" s="1"/>
  <c r="K75" i="4" s="1"/>
  <c r="K76" i="4" s="1"/>
  <c r="K77" i="4" s="1"/>
  <c r="K78" i="4" s="1"/>
  <c r="K79" i="4" s="1"/>
  <c r="T56" i="4"/>
  <c r="S56" i="4"/>
  <c r="R56" i="4"/>
  <c r="V56" i="4" s="1"/>
  <c r="P56" i="4"/>
  <c r="O56" i="4"/>
  <c r="J56" i="4"/>
  <c r="I56" i="4"/>
  <c r="T55" i="4"/>
  <c r="S55" i="4"/>
  <c r="R55" i="4"/>
  <c r="V55" i="4" s="1"/>
  <c r="P55" i="4"/>
  <c r="O55" i="4"/>
  <c r="J55" i="4"/>
  <c r="I55" i="4"/>
  <c r="T54" i="4"/>
  <c r="S54" i="4"/>
  <c r="R54" i="4"/>
  <c r="V54" i="4" s="1"/>
  <c r="P54" i="4"/>
  <c r="O54" i="4"/>
  <c r="J54" i="4"/>
  <c r="I54" i="4"/>
  <c r="T53" i="4"/>
  <c r="S53" i="4"/>
  <c r="R53" i="4"/>
  <c r="V53" i="4" s="1"/>
  <c r="P53" i="4"/>
  <c r="O53" i="4"/>
  <c r="J53" i="4"/>
  <c r="I53" i="4"/>
  <c r="T52" i="4"/>
  <c r="S52" i="4"/>
  <c r="R52" i="4"/>
  <c r="V52" i="4" s="1"/>
  <c r="P52" i="4"/>
  <c r="O52" i="4"/>
  <c r="J52" i="4"/>
  <c r="I52" i="4"/>
  <c r="T51" i="4"/>
  <c r="S51" i="4"/>
  <c r="R51" i="4"/>
  <c r="V51" i="4" s="1"/>
  <c r="P51" i="4"/>
  <c r="O51" i="4"/>
  <c r="J51" i="4"/>
  <c r="I51" i="4"/>
  <c r="T50" i="4"/>
  <c r="S50" i="4"/>
  <c r="R50" i="4"/>
  <c r="V50" i="4" s="1"/>
  <c r="P50" i="4"/>
  <c r="O50" i="4"/>
  <c r="J50" i="4"/>
  <c r="I50" i="4"/>
  <c r="T49" i="4"/>
  <c r="S49" i="4"/>
  <c r="R49" i="4"/>
  <c r="V49" i="4" s="1"/>
  <c r="P49" i="4"/>
  <c r="O49" i="4"/>
  <c r="J49" i="4"/>
  <c r="I49" i="4"/>
  <c r="T48" i="4"/>
  <c r="S48" i="4"/>
  <c r="R48" i="4"/>
  <c r="V48" i="4" s="1"/>
  <c r="P48" i="4"/>
  <c r="O48" i="4"/>
  <c r="J48" i="4"/>
  <c r="I48" i="4"/>
  <c r="T47" i="4"/>
  <c r="S47" i="4"/>
  <c r="R47" i="4"/>
  <c r="V47" i="4" s="1"/>
  <c r="P47" i="4"/>
  <c r="O47" i="4"/>
  <c r="J47" i="4"/>
  <c r="I47" i="4"/>
  <c r="T46" i="4"/>
  <c r="S46" i="4"/>
  <c r="R46" i="4"/>
  <c r="V46" i="4" s="1"/>
  <c r="P46" i="4"/>
  <c r="O46" i="4"/>
  <c r="J46" i="4"/>
  <c r="I46" i="4"/>
  <c r="T45" i="4"/>
  <c r="S45" i="4"/>
  <c r="R45" i="4"/>
  <c r="V45" i="4" s="1"/>
  <c r="P45" i="4"/>
  <c r="O45" i="4"/>
  <c r="J45" i="4"/>
  <c r="I45" i="4"/>
  <c r="T44" i="4"/>
  <c r="S44" i="4"/>
  <c r="R44" i="4"/>
  <c r="V44" i="4" s="1"/>
  <c r="P44" i="4"/>
  <c r="O44" i="4"/>
  <c r="J44" i="4"/>
  <c r="I44" i="4"/>
  <c r="T43" i="4"/>
  <c r="S43" i="4"/>
  <c r="R43" i="4"/>
  <c r="V43" i="4" s="1"/>
  <c r="P43" i="4"/>
  <c r="O43" i="4"/>
  <c r="J43" i="4"/>
  <c r="I43" i="4"/>
  <c r="T42" i="4"/>
  <c r="S42" i="4"/>
  <c r="R42" i="4"/>
  <c r="V42" i="4" s="1"/>
  <c r="P42" i="4"/>
  <c r="O42" i="4"/>
  <c r="J42" i="4"/>
  <c r="I42" i="4"/>
  <c r="T41" i="4"/>
  <c r="S41" i="4"/>
  <c r="R41" i="4"/>
  <c r="V41" i="4" s="1"/>
  <c r="P41" i="4"/>
  <c r="O41" i="4"/>
  <c r="J41" i="4"/>
  <c r="I41" i="4"/>
  <c r="T40" i="4"/>
  <c r="S40" i="4"/>
  <c r="R40" i="4"/>
  <c r="V40" i="4" s="1"/>
  <c r="P40" i="4"/>
  <c r="O40" i="4"/>
  <c r="J40" i="4"/>
  <c r="I40" i="4"/>
  <c r="T39" i="4"/>
  <c r="U39" i="4" s="1"/>
  <c r="S39" i="4"/>
  <c r="R39" i="4"/>
  <c r="V39" i="4" s="1"/>
  <c r="P39" i="4"/>
  <c r="O39" i="4"/>
  <c r="J39" i="4"/>
  <c r="I39" i="4"/>
  <c r="T38" i="4"/>
  <c r="U38" i="4" s="1"/>
  <c r="S38" i="4"/>
  <c r="R38" i="4"/>
  <c r="V38" i="4" s="1"/>
  <c r="P38" i="4"/>
  <c r="O38" i="4"/>
  <c r="J38" i="4"/>
  <c r="I38" i="4"/>
  <c r="T37" i="4"/>
  <c r="U37" i="4" s="1"/>
  <c r="S37" i="4"/>
  <c r="R37" i="4"/>
  <c r="V37" i="4" s="1"/>
  <c r="P37" i="4"/>
  <c r="O37" i="4"/>
  <c r="J37" i="4"/>
  <c r="I37" i="4"/>
  <c r="T36" i="4"/>
  <c r="U36" i="4" s="1"/>
  <c r="S36" i="4"/>
  <c r="R36" i="4"/>
  <c r="V36" i="4" s="1"/>
  <c r="P36" i="4"/>
  <c r="O36" i="4"/>
  <c r="J36" i="4"/>
  <c r="I36" i="4"/>
  <c r="T35" i="4"/>
  <c r="U35" i="4" s="1"/>
  <c r="S35" i="4"/>
  <c r="R35" i="4"/>
  <c r="V35" i="4" s="1"/>
  <c r="P35" i="4"/>
  <c r="O35" i="4"/>
  <c r="J35" i="4"/>
  <c r="I35" i="4"/>
  <c r="T34" i="4"/>
  <c r="U34" i="4" s="1"/>
  <c r="W34" i="4" s="1"/>
  <c r="S34" i="4"/>
  <c r="R34" i="4"/>
  <c r="V34" i="4" s="1"/>
  <c r="Q34" i="4"/>
  <c r="Q35" i="4" s="1"/>
  <c r="Q36" i="4" s="1"/>
  <c r="Q37" i="4" s="1"/>
  <c r="Q38" i="4" s="1"/>
  <c r="Q39" i="4" s="1"/>
  <c r="Q40" i="4" s="1"/>
  <c r="Q41" i="4" s="1"/>
  <c r="Q42" i="4" s="1"/>
  <c r="Q43" i="4" s="1"/>
  <c r="Q44" i="4" s="1"/>
  <c r="Q45" i="4" s="1"/>
  <c r="Q46" i="4" s="1"/>
  <c r="Q47" i="4" s="1"/>
  <c r="Q48" i="4" s="1"/>
  <c r="Q49" i="4" s="1"/>
  <c r="Q50" i="4" s="1"/>
  <c r="Q51" i="4" s="1"/>
  <c r="Q52" i="4" s="1"/>
  <c r="Q53" i="4" s="1"/>
  <c r="Q54" i="4" s="1"/>
  <c r="Q55" i="4" s="1"/>
  <c r="Q56" i="4" s="1"/>
  <c r="P34" i="4"/>
  <c r="O34" i="4"/>
  <c r="J34" i="4"/>
  <c r="I34" i="4"/>
  <c r="K34" i="4" s="1"/>
  <c r="K35" i="4" s="1"/>
  <c r="K36" i="4" s="1"/>
  <c r="K37" i="4" s="1"/>
  <c r="K38" i="4" s="1"/>
  <c r="K39" i="4" s="1"/>
  <c r="K40" i="4" s="1"/>
  <c r="K41" i="4" s="1"/>
  <c r="K42" i="4" s="1"/>
  <c r="K43" i="4" s="1"/>
  <c r="K44" i="4" s="1"/>
  <c r="K45" i="4" s="1"/>
  <c r="K46" i="4" s="1"/>
  <c r="K47" i="4" s="1"/>
  <c r="K48" i="4" s="1"/>
  <c r="K49" i="4" s="1"/>
  <c r="K50" i="4" s="1"/>
  <c r="K51" i="4" s="1"/>
  <c r="K52" i="4" s="1"/>
  <c r="K53" i="4" s="1"/>
  <c r="K54" i="4" s="1"/>
  <c r="K55" i="4" s="1"/>
  <c r="K56" i="4" s="1"/>
  <c r="T33" i="4"/>
  <c r="U33" i="4" s="1"/>
  <c r="S33" i="4"/>
  <c r="R33" i="4"/>
  <c r="V33" i="4" s="1"/>
  <c r="P33" i="4"/>
  <c r="O33" i="4"/>
  <c r="J33" i="4"/>
  <c r="I33" i="4"/>
  <c r="T32" i="4"/>
  <c r="U32" i="4" s="1"/>
  <c r="S32" i="4"/>
  <c r="R32" i="4"/>
  <c r="V32" i="4" s="1"/>
  <c r="P32" i="4"/>
  <c r="O32" i="4"/>
  <c r="J32" i="4"/>
  <c r="I32" i="4"/>
  <c r="T31" i="4"/>
  <c r="U31" i="4" s="1"/>
  <c r="S31" i="4"/>
  <c r="R31" i="4"/>
  <c r="V31" i="4" s="1"/>
  <c r="P31" i="4"/>
  <c r="O31" i="4"/>
  <c r="J31" i="4"/>
  <c r="I31" i="4"/>
  <c r="T30" i="4"/>
  <c r="U30" i="4" s="1"/>
  <c r="S30" i="4"/>
  <c r="R30" i="4"/>
  <c r="V30" i="4" s="1"/>
  <c r="P30" i="4"/>
  <c r="O30" i="4"/>
  <c r="J30" i="4"/>
  <c r="I30" i="4"/>
  <c r="T29" i="4"/>
  <c r="U29" i="4" s="1"/>
  <c r="S29" i="4"/>
  <c r="R29" i="4"/>
  <c r="V29" i="4" s="1"/>
  <c r="P29" i="4"/>
  <c r="O29" i="4"/>
  <c r="J29" i="4"/>
  <c r="I29" i="4"/>
  <c r="T28" i="4"/>
  <c r="U28" i="4" s="1"/>
  <c r="S28" i="4"/>
  <c r="R28" i="4"/>
  <c r="V28" i="4" s="1"/>
  <c r="P28" i="4"/>
  <c r="O28" i="4"/>
  <c r="J28" i="4"/>
  <c r="I28" i="4"/>
  <c r="T27" i="4"/>
  <c r="U27" i="4" s="1"/>
  <c r="S27" i="4"/>
  <c r="R27" i="4"/>
  <c r="V27" i="4" s="1"/>
  <c r="P27" i="4"/>
  <c r="O27" i="4"/>
  <c r="J27" i="4"/>
  <c r="I27" i="4"/>
  <c r="T26" i="4"/>
  <c r="U26" i="4" s="1"/>
  <c r="S26" i="4"/>
  <c r="R26" i="4"/>
  <c r="V26" i="4" s="1"/>
  <c r="P26" i="4"/>
  <c r="O26" i="4"/>
  <c r="J26" i="4"/>
  <c r="I26" i="4"/>
  <c r="T25" i="4"/>
  <c r="U25" i="4" s="1"/>
  <c r="S25" i="4"/>
  <c r="R25" i="4"/>
  <c r="V25" i="4" s="1"/>
  <c r="P25" i="4"/>
  <c r="O25" i="4"/>
  <c r="J25" i="4"/>
  <c r="I25" i="4"/>
  <c r="T24" i="4"/>
  <c r="U24" i="4" s="1"/>
  <c r="S24" i="4"/>
  <c r="R24" i="4"/>
  <c r="V24" i="4" s="1"/>
  <c r="P24" i="4"/>
  <c r="O24" i="4"/>
  <c r="J24" i="4"/>
  <c r="I24" i="4"/>
  <c r="T23" i="4"/>
  <c r="U23" i="4" s="1"/>
  <c r="S23" i="4"/>
  <c r="R23" i="4"/>
  <c r="V23" i="4" s="1"/>
  <c r="P23" i="4"/>
  <c r="O23" i="4"/>
  <c r="J23" i="4"/>
  <c r="I23" i="4"/>
  <c r="T22" i="4"/>
  <c r="U22" i="4" s="1"/>
  <c r="S22" i="4"/>
  <c r="R22" i="4"/>
  <c r="V22" i="4" s="1"/>
  <c r="P22" i="4"/>
  <c r="O22" i="4"/>
  <c r="J22" i="4"/>
  <c r="I22" i="4"/>
  <c r="T21" i="4"/>
  <c r="U21" i="4" s="1"/>
  <c r="S21" i="4"/>
  <c r="R21" i="4"/>
  <c r="V21" i="4" s="1"/>
  <c r="P21" i="4"/>
  <c r="O21" i="4"/>
  <c r="J21" i="4"/>
  <c r="I21" i="4"/>
  <c r="T20" i="4"/>
  <c r="U20" i="4" s="1"/>
  <c r="S20" i="4"/>
  <c r="R20" i="4"/>
  <c r="V20" i="4" s="1"/>
  <c r="P20" i="4"/>
  <c r="O20" i="4"/>
  <c r="J20" i="4"/>
  <c r="I20" i="4"/>
  <c r="T19" i="4"/>
  <c r="U19" i="4" s="1"/>
  <c r="S19" i="4"/>
  <c r="R19" i="4"/>
  <c r="V19" i="4" s="1"/>
  <c r="P19" i="4"/>
  <c r="O19" i="4"/>
  <c r="J19" i="4"/>
  <c r="I19" i="4"/>
  <c r="T18" i="4"/>
  <c r="U18" i="4" s="1"/>
  <c r="S18" i="4"/>
  <c r="R18" i="4"/>
  <c r="V18" i="4" s="1"/>
  <c r="P18" i="4"/>
  <c r="O18" i="4"/>
  <c r="J18" i="4"/>
  <c r="I18" i="4"/>
  <c r="T17" i="4"/>
  <c r="U17" i="4" s="1"/>
  <c r="S17" i="4"/>
  <c r="R17" i="4"/>
  <c r="V17" i="4" s="1"/>
  <c r="P17" i="4"/>
  <c r="O17" i="4"/>
  <c r="J17" i="4"/>
  <c r="I17" i="4"/>
  <c r="T16" i="4"/>
  <c r="U16" i="4" s="1"/>
  <c r="S16" i="4"/>
  <c r="R16" i="4"/>
  <c r="V16" i="4" s="1"/>
  <c r="P16" i="4"/>
  <c r="O16" i="4"/>
  <c r="J16" i="4"/>
  <c r="I16" i="4"/>
  <c r="T15" i="4"/>
  <c r="U15" i="4" s="1"/>
  <c r="S15" i="4"/>
  <c r="R15" i="4"/>
  <c r="V15" i="4" s="1"/>
  <c r="P15" i="4"/>
  <c r="O15" i="4"/>
  <c r="J15" i="4"/>
  <c r="I15" i="4"/>
  <c r="T14" i="4"/>
  <c r="U14" i="4" s="1"/>
  <c r="S14" i="4"/>
  <c r="R14" i="4"/>
  <c r="V14" i="4" s="1"/>
  <c r="P14" i="4"/>
  <c r="O14" i="4"/>
  <c r="J14" i="4"/>
  <c r="I14" i="4"/>
  <c r="T13" i="4"/>
  <c r="U13" i="4" s="1"/>
  <c r="S13" i="4"/>
  <c r="R13" i="4"/>
  <c r="V13" i="4" s="1"/>
  <c r="P13" i="4"/>
  <c r="O13" i="4"/>
  <c r="J13" i="4"/>
  <c r="I13" i="4"/>
  <c r="T12" i="4"/>
  <c r="U12" i="4" s="1"/>
  <c r="S12" i="4"/>
  <c r="R12" i="4"/>
  <c r="V12" i="4" s="1"/>
  <c r="P12" i="4"/>
  <c r="O12" i="4"/>
  <c r="J12" i="4"/>
  <c r="I12" i="4"/>
  <c r="T11" i="4"/>
  <c r="S11" i="4"/>
  <c r="R11" i="4"/>
  <c r="V11" i="4" s="1"/>
  <c r="P11" i="4"/>
  <c r="Q11" i="4" s="1"/>
  <c r="Q12" i="4" s="1"/>
  <c r="Q13" i="4" s="1"/>
  <c r="Q14" i="4" s="1"/>
  <c r="Q15" i="4" s="1"/>
  <c r="Q16" i="4" s="1"/>
  <c r="Q17" i="4" s="1"/>
  <c r="Q18" i="4" s="1"/>
  <c r="Q19" i="4" s="1"/>
  <c r="Q20" i="4" s="1"/>
  <c r="Q21" i="4" s="1"/>
  <c r="Q22" i="4" s="1"/>
  <c r="Q23" i="4" s="1"/>
  <c r="Q24" i="4" s="1"/>
  <c r="Q25" i="4" s="1"/>
  <c r="Q26" i="4" s="1"/>
  <c r="Q27" i="4" s="1"/>
  <c r="Q28" i="4" s="1"/>
  <c r="Q29" i="4" s="1"/>
  <c r="Q30" i="4" s="1"/>
  <c r="Q31" i="4" s="1"/>
  <c r="Q32" i="4" s="1"/>
  <c r="Q33" i="4" s="1"/>
  <c r="O11" i="4"/>
  <c r="J11" i="4"/>
  <c r="I11" i="4"/>
  <c r="K11" i="4" s="1"/>
  <c r="K12" i="4" s="1"/>
  <c r="K13" i="4" s="1"/>
  <c r="K14" i="4" s="1"/>
  <c r="K15" i="4" s="1"/>
  <c r="K16" i="4" s="1"/>
  <c r="K17" i="4" s="1"/>
  <c r="K18" i="4" s="1"/>
  <c r="K19" i="4" s="1"/>
  <c r="K20" i="4" s="1"/>
  <c r="K21" i="4" s="1"/>
  <c r="K22" i="4" s="1"/>
  <c r="K23" i="4" s="1"/>
  <c r="K24" i="4" s="1"/>
  <c r="K25" i="4" s="1"/>
  <c r="K26" i="4" s="1"/>
  <c r="K27" i="4" s="1"/>
  <c r="K28" i="4" s="1"/>
  <c r="K29" i="4" s="1"/>
  <c r="K30" i="4" s="1"/>
  <c r="K31" i="4" s="1"/>
  <c r="K32" i="4" s="1"/>
  <c r="K33" i="4" s="1"/>
  <c r="AO45" i="3"/>
  <c r="AN45" i="3"/>
  <c r="AM45" i="3"/>
  <c r="AL45" i="3"/>
  <c r="AK45" i="3"/>
  <c r="AJ45" i="3"/>
  <c r="AI45" i="3"/>
  <c r="AH45" i="3"/>
  <c r="AG45" i="3"/>
  <c r="AF45" i="3"/>
  <c r="AE45" i="3"/>
  <c r="AD45" i="3"/>
  <c r="AC45" i="3"/>
  <c r="AO44" i="3"/>
  <c r="AN44" i="3"/>
  <c r="AM44" i="3"/>
  <c r="AL44" i="3"/>
  <c r="AK44" i="3"/>
  <c r="AJ44" i="3"/>
  <c r="AI44" i="3"/>
  <c r="AH44" i="3"/>
  <c r="AG44" i="3"/>
  <c r="AF44" i="3"/>
  <c r="AE44" i="3"/>
  <c r="AD44" i="3"/>
  <c r="AC44" i="3"/>
  <c r="AO43" i="3"/>
  <c r="AN43" i="3"/>
  <c r="AM43" i="3"/>
  <c r="AL43" i="3"/>
  <c r="AK43" i="3"/>
  <c r="AJ43" i="3"/>
  <c r="AI43" i="3"/>
  <c r="AH43" i="3"/>
  <c r="AG43" i="3"/>
  <c r="AF43" i="3"/>
  <c r="AE43" i="3"/>
  <c r="AD43" i="3"/>
  <c r="AC43" i="3"/>
  <c r="AO42" i="3"/>
  <c r="AN42" i="3"/>
  <c r="AM42" i="3"/>
  <c r="AL42" i="3"/>
  <c r="AK42" i="3"/>
  <c r="AJ42" i="3"/>
  <c r="AI42" i="3"/>
  <c r="AH42" i="3"/>
  <c r="AG42" i="3"/>
  <c r="AF42" i="3"/>
  <c r="AE42" i="3"/>
  <c r="AD42" i="3"/>
  <c r="AC42" i="3"/>
  <c r="AO41" i="3"/>
  <c r="AN41" i="3"/>
  <c r="AM41" i="3"/>
  <c r="AL41" i="3"/>
  <c r="AK41" i="3"/>
  <c r="AJ41" i="3"/>
  <c r="AI41" i="3"/>
  <c r="AH41" i="3"/>
  <c r="AG41" i="3"/>
  <c r="AF41" i="3"/>
  <c r="AE41" i="3"/>
  <c r="AD41" i="3"/>
  <c r="AC41" i="3"/>
  <c r="AO40" i="3"/>
  <c r="AN40" i="3"/>
  <c r="AM40" i="3"/>
  <c r="AL40" i="3"/>
  <c r="AK40" i="3"/>
  <c r="AJ40" i="3"/>
  <c r="AI40" i="3"/>
  <c r="AH40" i="3"/>
  <c r="AG40" i="3"/>
  <c r="AF40" i="3"/>
  <c r="AE40" i="3"/>
  <c r="AD40" i="3"/>
  <c r="AC40" i="3"/>
  <c r="AO39" i="3"/>
  <c r="AN39" i="3"/>
  <c r="AM39" i="3"/>
  <c r="AL39" i="3"/>
  <c r="AK39" i="3"/>
  <c r="AJ39" i="3"/>
  <c r="AI39" i="3"/>
  <c r="AH39" i="3"/>
  <c r="AG39" i="3"/>
  <c r="AF39" i="3"/>
  <c r="AE39" i="3"/>
  <c r="AD39" i="3"/>
  <c r="AC39" i="3"/>
  <c r="AO38" i="3"/>
  <c r="AN38" i="3"/>
  <c r="AM38" i="3"/>
  <c r="AL38" i="3"/>
  <c r="AK38" i="3"/>
  <c r="AJ38" i="3"/>
  <c r="AI38" i="3"/>
  <c r="AH38" i="3"/>
  <c r="AG38" i="3"/>
  <c r="AF38" i="3"/>
  <c r="AE38" i="3"/>
  <c r="AD38" i="3"/>
  <c r="AC38" i="3"/>
  <c r="AO37" i="3"/>
  <c r="AN37" i="3"/>
  <c r="AM37" i="3"/>
  <c r="AL37" i="3"/>
  <c r="AK37" i="3"/>
  <c r="AJ37" i="3"/>
  <c r="AI37" i="3"/>
  <c r="AH37" i="3"/>
  <c r="AG37" i="3"/>
  <c r="AF37" i="3"/>
  <c r="AE37" i="3"/>
  <c r="AD37" i="3"/>
  <c r="AC37" i="3"/>
  <c r="AO36" i="3"/>
  <c r="AN36" i="3"/>
  <c r="AM36" i="3"/>
  <c r="AL36" i="3"/>
  <c r="AK36" i="3"/>
  <c r="AJ36" i="3"/>
  <c r="AI36" i="3"/>
  <c r="AH36" i="3"/>
  <c r="AG36" i="3"/>
  <c r="AF36" i="3"/>
  <c r="AE36" i="3"/>
  <c r="AD36" i="3"/>
  <c r="AC36" i="3"/>
  <c r="AO35" i="3"/>
  <c r="AN35" i="3"/>
  <c r="AM35" i="3"/>
  <c r="AL35" i="3"/>
  <c r="AK35" i="3"/>
  <c r="AJ35" i="3"/>
  <c r="AI35" i="3"/>
  <c r="AH35" i="3"/>
  <c r="AG35" i="3"/>
  <c r="AF35" i="3"/>
  <c r="AE35" i="3"/>
  <c r="AD35" i="3"/>
  <c r="AC35" i="3"/>
  <c r="AO34" i="3"/>
  <c r="AN34" i="3"/>
  <c r="AM34" i="3"/>
  <c r="AL34" i="3"/>
  <c r="AK34" i="3"/>
  <c r="AJ34" i="3"/>
  <c r="AI34" i="3"/>
  <c r="AH34" i="3"/>
  <c r="AG34" i="3"/>
  <c r="AF34" i="3"/>
  <c r="AE34" i="3"/>
  <c r="AD34" i="3"/>
  <c r="AC34" i="3"/>
  <c r="AO33" i="3"/>
  <c r="AN33" i="3"/>
  <c r="AM33" i="3"/>
  <c r="AL33" i="3"/>
  <c r="AK33" i="3"/>
  <c r="AJ33" i="3"/>
  <c r="AI33" i="3"/>
  <c r="AH33" i="3"/>
  <c r="AG33" i="3"/>
  <c r="AF33" i="3"/>
  <c r="AE33" i="3"/>
  <c r="AD33" i="3"/>
  <c r="AC33" i="3"/>
  <c r="AO32" i="3"/>
  <c r="AN32" i="3"/>
  <c r="AM32" i="3"/>
  <c r="AL32" i="3"/>
  <c r="AK32" i="3"/>
  <c r="AJ32" i="3"/>
  <c r="AI32" i="3"/>
  <c r="AH32" i="3"/>
  <c r="AG32" i="3"/>
  <c r="AF32" i="3"/>
  <c r="AE32" i="3"/>
  <c r="AD32" i="3"/>
  <c r="AC32" i="3"/>
  <c r="AO31" i="3"/>
  <c r="AN31" i="3"/>
  <c r="AM31" i="3"/>
  <c r="AL31" i="3"/>
  <c r="AK31" i="3"/>
  <c r="AJ31" i="3"/>
  <c r="AI31" i="3"/>
  <c r="AH31" i="3"/>
  <c r="AG31" i="3"/>
  <c r="AF31" i="3"/>
  <c r="AE31" i="3"/>
  <c r="AD31" i="3"/>
  <c r="AC31" i="3"/>
  <c r="AO26" i="3"/>
  <c r="AN26" i="3"/>
  <c r="AM26" i="3"/>
  <c r="AL26" i="3"/>
  <c r="AK26" i="3"/>
  <c r="AJ26" i="3"/>
  <c r="AG26" i="3"/>
  <c r="AF26" i="3"/>
  <c r="AE26" i="3"/>
  <c r="AC26" i="3"/>
  <c r="S26" i="3"/>
  <c r="E26" i="3"/>
  <c r="AO25" i="3"/>
  <c r="AN25" i="3"/>
  <c r="AM25" i="3"/>
  <c r="AL25" i="3"/>
  <c r="AK25" i="3"/>
  <c r="AJ25" i="3"/>
  <c r="AF25" i="3"/>
  <c r="AE25" i="3"/>
  <c r="AC25" i="3"/>
  <c r="S25" i="3"/>
  <c r="AG25" i="3" s="1"/>
  <c r="E25" i="3"/>
  <c r="AO24" i="3"/>
  <c r="AN24" i="3"/>
  <c r="AM24" i="3"/>
  <c r="AL24" i="3"/>
  <c r="AK24" i="3"/>
  <c r="AJ24" i="3"/>
  <c r="AG24" i="3"/>
  <c r="AF24" i="3"/>
  <c r="AE24" i="3"/>
  <c r="AC24" i="3"/>
  <c r="S24" i="3"/>
  <c r="E24" i="3"/>
  <c r="AO23" i="3"/>
  <c r="AN23" i="3"/>
  <c r="AM23" i="3"/>
  <c r="AL23" i="3"/>
  <c r="AK23" i="3"/>
  <c r="AJ23" i="3"/>
  <c r="AF23" i="3"/>
  <c r="AE23" i="3"/>
  <c r="AC23" i="3"/>
  <c r="S23" i="3"/>
  <c r="AG23" i="3" s="1"/>
  <c r="E23" i="3"/>
  <c r="AO22" i="3"/>
  <c r="AN22" i="3"/>
  <c r="AM22" i="3"/>
  <c r="AL22" i="3"/>
  <c r="AK22" i="3"/>
  <c r="AJ22" i="3"/>
  <c r="AG22" i="3"/>
  <c r="AF22" i="3"/>
  <c r="AE22" i="3"/>
  <c r="AC22" i="3"/>
  <c r="S22" i="3"/>
  <c r="E22" i="3"/>
  <c r="AO21" i="3"/>
  <c r="AN21" i="3"/>
  <c r="AM21" i="3"/>
  <c r="AL21" i="3"/>
  <c r="AK21" i="3"/>
  <c r="AJ21" i="3"/>
  <c r="AF21" i="3"/>
  <c r="AE21" i="3"/>
  <c r="AC21" i="3"/>
  <c r="S21" i="3"/>
  <c r="AG21" i="3" s="1"/>
  <c r="E21" i="3"/>
  <c r="AO20" i="3"/>
  <c r="AN20" i="3"/>
  <c r="AM20" i="3"/>
  <c r="AL20" i="3"/>
  <c r="AK20" i="3"/>
  <c r="AJ20" i="3"/>
  <c r="AG20" i="3"/>
  <c r="AF20" i="3"/>
  <c r="AE20" i="3"/>
  <c r="AC20" i="3"/>
  <c r="S20" i="3"/>
  <c r="E20" i="3"/>
  <c r="AO19" i="3"/>
  <c r="AN19" i="3"/>
  <c r="AM19" i="3"/>
  <c r="AL19" i="3"/>
  <c r="AK19" i="3"/>
  <c r="AJ19" i="3"/>
  <c r="AF19" i="3"/>
  <c r="AE19" i="3"/>
  <c r="AC19" i="3"/>
  <c r="S19" i="3"/>
  <c r="AG19" i="3" s="1"/>
  <c r="E19" i="3"/>
  <c r="AO18" i="3"/>
  <c r="AN18" i="3"/>
  <c r="AM18" i="3"/>
  <c r="AL18" i="3"/>
  <c r="AK18" i="3"/>
  <c r="AJ18" i="3"/>
  <c r="AG18" i="3"/>
  <c r="AF18" i="3"/>
  <c r="AE18" i="3"/>
  <c r="AC18" i="3"/>
  <c r="S18" i="3"/>
  <c r="E18" i="3"/>
  <c r="AO17" i="3"/>
  <c r="AN17" i="3"/>
  <c r="AM17" i="3"/>
  <c r="AL17" i="3"/>
  <c r="AK17" i="3"/>
  <c r="AJ17" i="3"/>
  <c r="AF17" i="3"/>
  <c r="AE17" i="3"/>
  <c r="AC17" i="3"/>
  <c r="S17" i="3"/>
  <c r="AG17" i="3" s="1"/>
  <c r="E17" i="3"/>
  <c r="AO16" i="3"/>
  <c r="AN16" i="3"/>
  <c r="AM16" i="3"/>
  <c r="AL16" i="3"/>
  <c r="AK16" i="3"/>
  <c r="AJ16" i="3"/>
  <c r="AG16" i="3"/>
  <c r="AF16" i="3"/>
  <c r="AE16" i="3"/>
  <c r="AC16" i="3"/>
  <c r="S16" i="3"/>
  <c r="E16" i="3"/>
  <c r="AO15" i="3"/>
  <c r="AN15" i="3"/>
  <c r="AM15" i="3"/>
  <c r="AL15" i="3"/>
  <c r="AK15" i="3"/>
  <c r="AJ15" i="3"/>
  <c r="AF15" i="3"/>
  <c r="AE15" i="3"/>
  <c r="AC15" i="3"/>
  <c r="S15" i="3"/>
  <c r="AG15" i="3" s="1"/>
  <c r="E15" i="3"/>
  <c r="AO14" i="3"/>
  <c r="AN14" i="3"/>
  <c r="AM14" i="3"/>
  <c r="AL14" i="3"/>
  <c r="AK14" i="3"/>
  <c r="AJ14" i="3"/>
  <c r="AG14" i="3"/>
  <c r="AF14" i="3"/>
  <c r="AE14" i="3"/>
  <c r="AC14" i="3"/>
  <c r="S14" i="3"/>
  <c r="E14" i="3"/>
  <c r="AO13" i="3"/>
  <c r="AN13" i="3"/>
  <c r="AM13" i="3"/>
  <c r="AL13" i="3"/>
  <c r="AK13" i="3"/>
  <c r="AJ13" i="3"/>
  <c r="AF13" i="3"/>
  <c r="AE13" i="3"/>
  <c r="AC13" i="3"/>
  <c r="S13" i="3"/>
  <c r="AG13" i="3" s="1"/>
  <c r="E13" i="3"/>
  <c r="AO12" i="3"/>
  <c r="AN12" i="3"/>
  <c r="AM12" i="3"/>
  <c r="AL12" i="3"/>
  <c r="AK12" i="3"/>
  <c r="AJ12" i="3"/>
  <c r="AG12" i="3"/>
  <c r="AF12" i="3"/>
  <c r="AE12" i="3"/>
  <c r="AC12" i="3"/>
  <c r="U12" i="3"/>
  <c r="U13" i="3" s="1"/>
  <c r="T12" i="3"/>
  <c r="T13" i="3" s="1"/>
  <c r="S12" i="3"/>
  <c r="F12" i="3"/>
  <c r="F13" i="3" s="1"/>
  <c r="F14" i="3" s="1"/>
  <c r="F15" i="3" s="1"/>
  <c r="F16" i="3" s="1"/>
  <c r="F17" i="3" s="1"/>
  <c r="F18" i="3" s="1"/>
  <c r="F19" i="3" s="1"/>
  <c r="F20" i="3" s="1"/>
  <c r="F21" i="3" s="1"/>
  <c r="F22" i="3" s="1"/>
  <c r="F23" i="3" s="1"/>
  <c r="F24" i="3" s="1"/>
  <c r="F25" i="3" s="1"/>
  <c r="F26" i="3" s="1"/>
  <c r="E12" i="3"/>
  <c r="G12" i="3" s="1"/>
  <c r="G13" i="3" s="1"/>
  <c r="G14" i="3" s="1"/>
  <c r="G15" i="3" s="1"/>
  <c r="G16" i="3" s="1"/>
  <c r="G17" i="3" s="1"/>
  <c r="G18" i="3" s="1"/>
  <c r="G19" i="3" s="1"/>
  <c r="G20" i="3" s="1"/>
  <c r="G21" i="3" s="1"/>
  <c r="G22" i="3" s="1"/>
  <c r="G23" i="3" s="1"/>
  <c r="G24" i="3" s="1"/>
  <c r="G25" i="3" s="1"/>
  <c r="G26" i="3" s="1"/>
  <c r="AO64" i="2"/>
  <c r="AN64" i="2"/>
  <c r="AM64" i="2"/>
  <c r="AL64" i="2"/>
  <c r="AK64" i="2"/>
  <c r="AJ64" i="2"/>
  <c r="AG64" i="2"/>
  <c r="AF64" i="2"/>
  <c r="AE64" i="2"/>
  <c r="AD64" i="2"/>
  <c r="AC64" i="2"/>
  <c r="AO63" i="2"/>
  <c r="AN63" i="2"/>
  <c r="AM63" i="2"/>
  <c r="AL63" i="2"/>
  <c r="AK63" i="2"/>
  <c r="AJ63" i="2"/>
  <c r="AG63" i="2"/>
  <c r="AF63" i="2"/>
  <c r="AE63" i="2"/>
  <c r="AD63" i="2"/>
  <c r="AC63" i="2"/>
  <c r="AO62" i="2"/>
  <c r="AN62" i="2"/>
  <c r="AM62" i="2"/>
  <c r="AL62" i="2"/>
  <c r="AK62" i="2"/>
  <c r="AJ62" i="2"/>
  <c r="AG62" i="2"/>
  <c r="AF62" i="2"/>
  <c r="AE62" i="2"/>
  <c r="AD62" i="2"/>
  <c r="AC62" i="2"/>
  <c r="AO61" i="2"/>
  <c r="AN61" i="2"/>
  <c r="AM61" i="2"/>
  <c r="AL61" i="2"/>
  <c r="AK61" i="2"/>
  <c r="AJ61" i="2"/>
  <c r="AG61" i="2"/>
  <c r="AF61" i="2"/>
  <c r="AE61" i="2"/>
  <c r="AD61" i="2"/>
  <c r="AC61" i="2"/>
  <c r="AO60" i="2"/>
  <c r="AN60" i="2"/>
  <c r="AM60" i="2"/>
  <c r="AL60" i="2"/>
  <c r="AK60" i="2"/>
  <c r="AJ60" i="2"/>
  <c r="AG60" i="2"/>
  <c r="AF60" i="2"/>
  <c r="AE60" i="2"/>
  <c r="AD60" i="2"/>
  <c r="AC60" i="2"/>
  <c r="AO59" i="2"/>
  <c r="AN59" i="2"/>
  <c r="AM59" i="2"/>
  <c r="AL59" i="2"/>
  <c r="AK59" i="2"/>
  <c r="AJ59" i="2"/>
  <c r="AG59" i="2"/>
  <c r="AF59" i="2"/>
  <c r="AE59" i="2"/>
  <c r="AD59" i="2"/>
  <c r="AC59" i="2"/>
  <c r="AO58" i="2"/>
  <c r="AN58" i="2"/>
  <c r="AM58" i="2"/>
  <c r="AL58" i="2"/>
  <c r="AK58" i="2"/>
  <c r="AJ58" i="2"/>
  <c r="AG58" i="2"/>
  <c r="AF58" i="2"/>
  <c r="AE58" i="2"/>
  <c r="AD58" i="2"/>
  <c r="AC58" i="2"/>
  <c r="AO57" i="2"/>
  <c r="AN57" i="2"/>
  <c r="AM57" i="2"/>
  <c r="AL57" i="2"/>
  <c r="AK57" i="2"/>
  <c r="AJ57" i="2"/>
  <c r="AG57" i="2"/>
  <c r="AF57" i="2"/>
  <c r="AE57" i="2"/>
  <c r="AD57" i="2"/>
  <c r="AC57" i="2"/>
  <c r="AO56" i="2"/>
  <c r="AN56" i="2"/>
  <c r="AM56" i="2"/>
  <c r="AL56" i="2"/>
  <c r="AK56" i="2"/>
  <c r="AJ56" i="2"/>
  <c r="AG56" i="2"/>
  <c r="AF56" i="2"/>
  <c r="AE56" i="2"/>
  <c r="AD56" i="2"/>
  <c r="AC56" i="2"/>
  <c r="AO55" i="2"/>
  <c r="AN55" i="2"/>
  <c r="AM55" i="2"/>
  <c r="AL55" i="2"/>
  <c r="AK55" i="2"/>
  <c r="AJ55" i="2"/>
  <c r="AG55" i="2"/>
  <c r="AF55" i="2"/>
  <c r="AE55" i="2"/>
  <c r="AD55" i="2"/>
  <c r="AC55" i="2"/>
  <c r="AO54" i="2"/>
  <c r="AN54" i="2"/>
  <c r="AM54" i="2"/>
  <c r="AL54" i="2"/>
  <c r="AK54" i="2"/>
  <c r="AJ54" i="2"/>
  <c r="AG54" i="2"/>
  <c r="AF54" i="2"/>
  <c r="AE54" i="2"/>
  <c r="AD54" i="2"/>
  <c r="AC54" i="2"/>
  <c r="AO53" i="2"/>
  <c r="AN53" i="2"/>
  <c r="AM53" i="2"/>
  <c r="AL53" i="2"/>
  <c r="AK53" i="2"/>
  <c r="AJ53" i="2"/>
  <c r="AG53" i="2"/>
  <c r="AF53" i="2"/>
  <c r="AE53" i="2"/>
  <c r="AD53" i="2"/>
  <c r="AC53" i="2"/>
  <c r="AO52" i="2"/>
  <c r="AN52" i="2"/>
  <c r="AM52" i="2"/>
  <c r="AL52" i="2"/>
  <c r="AK52" i="2"/>
  <c r="AJ52" i="2"/>
  <c r="AG52" i="2"/>
  <c r="AF52" i="2"/>
  <c r="AE52" i="2"/>
  <c r="AD52" i="2"/>
  <c r="AC52" i="2"/>
  <c r="AO51" i="2"/>
  <c r="AN51" i="2"/>
  <c r="AM51" i="2"/>
  <c r="AL51" i="2"/>
  <c r="AK51" i="2"/>
  <c r="AJ51" i="2"/>
  <c r="AG51" i="2"/>
  <c r="AF51" i="2"/>
  <c r="AE51" i="2"/>
  <c r="AD51" i="2"/>
  <c r="AC51" i="2"/>
  <c r="U51" i="2"/>
  <c r="U52" i="2" s="1"/>
  <c r="G51" i="2"/>
  <c r="G52" i="2" s="1"/>
  <c r="G53" i="2" s="1"/>
  <c r="G54" i="2" s="1"/>
  <c r="G55" i="2" s="1"/>
  <c r="G56" i="2" s="1"/>
  <c r="G57" i="2" s="1"/>
  <c r="G58" i="2" s="1"/>
  <c r="G59" i="2" s="1"/>
  <c r="G60" i="2" s="1"/>
  <c r="G61" i="2" s="1"/>
  <c r="G62" i="2" s="1"/>
  <c r="G63" i="2" s="1"/>
  <c r="G64" i="2" s="1"/>
  <c r="F51" i="2"/>
  <c r="F52" i="2" s="1"/>
  <c r="F53" i="2" s="1"/>
  <c r="F54" i="2" s="1"/>
  <c r="F55" i="2" s="1"/>
  <c r="F56" i="2" s="1"/>
  <c r="F57" i="2" s="1"/>
  <c r="F58" i="2" s="1"/>
  <c r="F59" i="2" s="1"/>
  <c r="F60" i="2" s="1"/>
  <c r="F61" i="2" s="1"/>
  <c r="F62" i="2" s="1"/>
  <c r="F63" i="2" s="1"/>
  <c r="F64" i="2" s="1"/>
  <c r="AO50" i="2"/>
  <c r="AN50" i="2"/>
  <c r="AM50" i="2"/>
  <c r="AL50" i="2"/>
  <c r="AK50" i="2"/>
  <c r="AJ50" i="2"/>
  <c r="AI50" i="2"/>
  <c r="AG50" i="2"/>
  <c r="AF50" i="2"/>
  <c r="AE50" i="2"/>
  <c r="AD50" i="2"/>
  <c r="AC50" i="2"/>
  <c r="T50" i="2"/>
  <c r="AH50" i="2" s="1"/>
  <c r="AO45" i="2"/>
  <c r="AN45" i="2"/>
  <c r="AM45" i="2"/>
  <c r="AL45" i="2"/>
  <c r="AK45" i="2"/>
  <c r="AJ45" i="2"/>
  <c r="AG45" i="2"/>
  <c r="AF45" i="2"/>
  <c r="AE45" i="2"/>
  <c r="AD45" i="2"/>
  <c r="AC45" i="2"/>
  <c r="AO44" i="2"/>
  <c r="AN44" i="2"/>
  <c r="AM44" i="2"/>
  <c r="AL44" i="2"/>
  <c r="AK44" i="2"/>
  <c r="AJ44" i="2"/>
  <c r="AG44" i="2"/>
  <c r="AF44" i="2"/>
  <c r="AE44" i="2"/>
  <c r="AD44" i="2"/>
  <c r="AC44" i="2"/>
  <c r="AO43" i="2"/>
  <c r="AN43" i="2"/>
  <c r="AM43" i="2"/>
  <c r="AL43" i="2"/>
  <c r="AK43" i="2"/>
  <c r="AJ43" i="2"/>
  <c r="AG43" i="2"/>
  <c r="AF43" i="2"/>
  <c r="AE43" i="2"/>
  <c r="AD43" i="2"/>
  <c r="AC43" i="2"/>
  <c r="AO42" i="2"/>
  <c r="AN42" i="2"/>
  <c r="AM42" i="2"/>
  <c r="AL42" i="2"/>
  <c r="AK42" i="2"/>
  <c r="AJ42" i="2"/>
  <c r="AG42" i="2"/>
  <c r="AF42" i="2"/>
  <c r="AE42" i="2"/>
  <c r="AD42" i="2"/>
  <c r="AC42" i="2"/>
  <c r="AO41" i="2"/>
  <c r="AN41" i="2"/>
  <c r="AM41" i="2"/>
  <c r="AL41" i="2"/>
  <c r="AK41" i="2"/>
  <c r="AJ41" i="2"/>
  <c r="AG41" i="2"/>
  <c r="AF41" i="2"/>
  <c r="AE41" i="2"/>
  <c r="AD41" i="2"/>
  <c r="AC41" i="2"/>
  <c r="AO40" i="2"/>
  <c r="AN40" i="2"/>
  <c r="AM40" i="2"/>
  <c r="AL40" i="2"/>
  <c r="AK40" i="2"/>
  <c r="AJ40" i="2"/>
  <c r="AG40" i="2"/>
  <c r="AF40" i="2"/>
  <c r="AE40" i="2"/>
  <c r="AD40" i="2"/>
  <c r="AC40" i="2"/>
  <c r="AO39" i="2"/>
  <c r="AN39" i="2"/>
  <c r="AM39" i="2"/>
  <c r="AL39" i="2"/>
  <c r="AK39" i="2"/>
  <c r="AJ39" i="2"/>
  <c r="AG39" i="2"/>
  <c r="AF39" i="2"/>
  <c r="AE39" i="2"/>
  <c r="AD39" i="2"/>
  <c r="AC39" i="2"/>
  <c r="AO38" i="2"/>
  <c r="AN38" i="2"/>
  <c r="AM38" i="2"/>
  <c r="AL38" i="2"/>
  <c r="AK38" i="2"/>
  <c r="AJ38" i="2"/>
  <c r="AG38" i="2"/>
  <c r="AF38" i="2"/>
  <c r="AE38" i="2"/>
  <c r="AD38" i="2"/>
  <c r="AC38" i="2"/>
  <c r="AO37" i="2"/>
  <c r="AN37" i="2"/>
  <c r="AM37" i="2"/>
  <c r="AL37" i="2"/>
  <c r="AK37" i="2"/>
  <c r="AJ37" i="2"/>
  <c r="AG37" i="2"/>
  <c r="AF37" i="2"/>
  <c r="AE37" i="2"/>
  <c r="AD37" i="2"/>
  <c r="AC37" i="2"/>
  <c r="AO36" i="2"/>
  <c r="AN36" i="2"/>
  <c r="AM36" i="2"/>
  <c r="AL36" i="2"/>
  <c r="AK36" i="2"/>
  <c r="AJ36" i="2"/>
  <c r="AG36" i="2"/>
  <c r="AF36" i="2"/>
  <c r="AE36" i="2"/>
  <c r="AD36" i="2"/>
  <c r="AC36" i="2"/>
  <c r="AO35" i="2"/>
  <c r="AN35" i="2"/>
  <c r="AM35" i="2"/>
  <c r="AL35" i="2"/>
  <c r="AK35" i="2"/>
  <c r="AJ35" i="2"/>
  <c r="AG35" i="2"/>
  <c r="AF35" i="2"/>
  <c r="AE35" i="2"/>
  <c r="AD35" i="2"/>
  <c r="AC35" i="2"/>
  <c r="AO34" i="2"/>
  <c r="AN34" i="2"/>
  <c r="AM34" i="2"/>
  <c r="AL34" i="2"/>
  <c r="AK34" i="2"/>
  <c r="AJ34" i="2"/>
  <c r="AG34" i="2"/>
  <c r="AF34" i="2"/>
  <c r="AE34" i="2"/>
  <c r="AD34" i="2"/>
  <c r="AC34" i="2"/>
  <c r="AO33" i="2"/>
  <c r="AN33" i="2"/>
  <c r="AM33" i="2"/>
  <c r="AL33" i="2"/>
  <c r="AK33" i="2"/>
  <c r="AJ33" i="2"/>
  <c r="AG33" i="2"/>
  <c r="AF33" i="2"/>
  <c r="AE33" i="2"/>
  <c r="AD33" i="2"/>
  <c r="AC33" i="2"/>
  <c r="AO32" i="2"/>
  <c r="AN32" i="2"/>
  <c r="AM32" i="2"/>
  <c r="AL32" i="2"/>
  <c r="AK32" i="2"/>
  <c r="AJ32" i="2"/>
  <c r="AG32" i="2"/>
  <c r="AF32" i="2"/>
  <c r="AE32" i="2"/>
  <c r="AD32" i="2"/>
  <c r="AC32" i="2"/>
  <c r="U32" i="2"/>
  <c r="U33" i="2" s="1"/>
  <c r="AO31" i="2"/>
  <c r="AN31" i="2"/>
  <c r="AM31" i="2"/>
  <c r="AL31" i="2"/>
  <c r="AK31" i="2"/>
  <c r="AJ31" i="2"/>
  <c r="AG31" i="2"/>
  <c r="AF31" i="2"/>
  <c r="AE31" i="2"/>
  <c r="AD31" i="2"/>
  <c r="AC31" i="2"/>
  <c r="T31" i="2"/>
  <c r="T32" i="2" s="1"/>
  <c r="G31" i="2"/>
  <c r="G32" i="2" s="1"/>
  <c r="G33" i="2" s="1"/>
  <c r="G34" i="2" s="1"/>
  <c r="G35" i="2" s="1"/>
  <c r="G36" i="2" s="1"/>
  <c r="G37" i="2" s="1"/>
  <c r="G38" i="2" s="1"/>
  <c r="G39" i="2" s="1"/>
  <c r="G40" i="2" s="1"/>
  <c r="G41" i="2" s="1"/>
  <c r="G42" i="2" s="1"/>
  <c r="G43" i="2" s="1"/>
  <c r="G44" i="2" s="1"/>
  <c r="G45" i="2" s="1"/>
  <c r="F31" i="2"/>
  <c r="F32" i="2" s="1"/>
  <c r="F33" i="2" s="1"/>
  <c r="F34" i="2" s="1"/>
  <c r="F35" i="2" s="1"/>
  <c r="F36" i="2" s="1"/>
  <c r="F37" i="2" s="1"/>
  <c r="F38" i="2" s="1"/>
  <c r="F39" i="2" s="1"/>
  <c r="F40" i="2" s="1"/>
  <c r="F41" i="2" s="1"/>
  <c r="F42" i="2" s="1"/>
  <c r="F43" i="2" s="1"/>
  <c r="F44" i="2" s="1"/>
  <c r="F45" i="2" s="1"/>
  <c r="AO26" i="2"/>
  <c r="AN26" i="2"/>
  <c r="AM26" i="2"/>
  <c r="AL26" i="2"/>
  <c r="AK26" i="2"/>
  <c r="AJ26" i="2"/>
  <c r="AF26" i="2"/>
  <c r="AE26" i="2"/>
  <c r="AD26" i="2"/>
  <c r="AC26" i="2"/>
  <c r="S26" i="2"/>
  <c r="AG26" i="2" s="1"/>
  <c r="E26" i="2"/>
  <c r="AO25" i="2"/>
  <c r="AN25" i="2"/>
  <c r="AM25" i="2"/>
  <c r="AL25" i="2"/>
  <c r="AK25" i="2"/>
  <c r="AJ25" i="2"/>
  <c r="AF25" i="2"/>
  <c r="AE25" i="2"/>
  <c r="AD25" i="2"/>
  <c r="AC25" i="2"/>
  <c r="S25" i="2"/>
  <c r="AG25" i="2" s="1"/>
  <c r="E25" i="2"/>
  <c r="AO24" i="2"/>
  <c r="AN24" i="2"/>
  <c r="AM24" i="2"/>
  <c r="AL24" i="2"/>
  <c r="AK24" i="2"/>
  <c r="AJ24" i="2"/>
  <c r="AF24" i="2"/>
  <c r="AE24" i="2"/>
  <c r="AD24" i="2"/>
  <c r="AC24" i="2"/>
  <c r="S24" i="2"/>
  <c r="AG24" i="2" s="1"/>
  <c r="E24" i="2"/>
  <c r="AO23" i="2"/>
  <c r="AN23" i="2"/>
  <c r="AM23" i="2"/>
  <c r="AL23" i="2"/>
  <c r="AK23" i="2"/>
  <c r="AJ23" i="2"/>
  <c r="AG23" i="2"/>
  <c r="AF23" i="2"/>
  <c r="AE23" i="2"/>
  <c r="AD23" i="2"/>
  <c r="AC23" i="2"/>
  <c r="S23" i="2"/>
  <c r="E23" i="2"/>
  <c r="AO22" i="2"/>
  <c r="AN22" i="2"/>
  <c r="AM22" i="2"/>
  <c r="AL22" i="2"/>
  <c r="AK22" i="2"/>
  <c r="AJ22" i="2"/>
  <c r="AG22" i="2"/>
  <c r="AF22" i="2"/>
  <c r="AE22" i="2"/>
  <c r="AD22" i="2"/>
  <c r="AC22" i="2"/>
  <c r="S22" i="2"/>
  <c r="E22" i="2"/>
  <c r="AO21" i="2"/>
  <c r="AN21" i="2"/>
  <c r="AM21" i="2"/>
  <c r="AL21" i="2"/>
  <c r="AK21" i="2"/>
  <c r="AJ21" i="2"/>
  <c r="AF21" i="2"/>
  <c r="AE21" i="2"/>
  <c r="AD21" i="2"/>
  <c r="AC21" i="2"/>
  <c r="S21" i="2"/>
  <c r="AG21" i="2" s="1"/>
  <c r="E21" i="2"/>
  <c r="AO20" i="2"/>
  <c r="AN20" i="2"/>
  <c r="AM20" i="2"/>
  <c r="AL20" i="2"/>
  <c r="AK20" i="2"/>
  <c r="AJ20" i="2"/>
  <c r="AF20" i="2"/>
  <c r="AE20" i="2"/>
  <c r="AD20" i="2"/>
  <c r="AC20" i="2"/>
  <c r="S20" i="2"/>
  <c r="AG20" i="2" s="1"/>
  <c r="E20" i="2"/>
  <c r="AO19" i="2"/>
  <c r="AN19" i="2"/>
  <c r="AM19" i="2"/>
  <c r="AL19" i="2"/>
  <c r="AK19" i="2"/>
  <c r="AJ19" i="2"/>
  <c r="AG19" i="2"/>
  <c r="AF19" i="2"/>
  <c r="AE19" i="2"/>
  <c r="AD19" i="2"/>
  <c r="AC19" i="2"/>
  <c r="S19" i="2"/>
  <c r="E19" i="2"/>
  <c r="AO18" i="2"/>
  <c r="AN18" i="2"/>
  <c r="AM18" i="2"/>
  <c r="AL18" i="2"/>
  <c r="AK18" i="2"/>
  <c r="AJ18" i="2"/>
  <c r="AG18" i="2"/>
  <c r="AF18" i="2"/>
  <c r="AE18" i="2"/>
  <c r="AD18" i="2"/>
  <c r="AC18" i="2"/>
  <c r="S18" i="2"/>
  <c r="E18" i="2"/>
  <c r="AO17" i="2"/>
  <c r="AN17" i="2"/>
  <c r="AM17" i="2"/>
  <c r="AL17" i="2"/>
  <c r="AK17" i="2"/>
  <c r="AJ17" i="2"/>
  <c r="AF17" i="2"/>
  <c r="AE17" i="2"/>
  <c r="AD17" i="2"/>
  <c r="AC17" i="2"/>
  <c r="S17" i="2"/>
  <c r="AG17" i="2" s="1"/>
  <c r="E17" i="2"/>
  <c r="AO16" i="2"/>
  <c r="AN16" i="2"/>
  <c r="AM16" i="2"/>
  <c r="AL16" i="2"/>
  <c r="AK16" i="2"/>
  <c r="AJ16" i="2"/>
  <c r="AF16" i="2"/>
  <c r="AE16" i="2"/>
  <c r="AD16" i="2"/>
  <c r="AC16" i="2"/>
  <c r="S16" i="2"/>
  <c r="AG16" i="2" s="1"/>
  <c r="E16" i="2"/>
  <c r="AO15" i="2"/>
  <c r="AN15" i="2"/>
  <c r="AM15" i="2"/>
  <c r="AL15" i="2"/>
  <c r="AK15" i="2"/>
  <c r="AJ15" i="2"/>
  <c r="AG15" i="2"/>
  <c r="AF15" i="2"/>
  <c r="AE15" i="2"/>
  <c r="AD15" i="2"/>
  <c r="AC15" i="2"/>
  <c r="S15" i="2"/>
  <c r="E15" i="2"/>
  <c r="AO14" i="2"/>
  <c r="AN14" i="2"/>
  <c r="AM14" i="2"/>
  <c r="AL14" i="2"/>
  <c r="AK14" i="2"/>
  <c r="AJ14" i="2"/>
  <c r="AG14" i="2"/>
  <c r="AF14" i="2"/>
  <c r="AE14" i="2"/>
  <c r="AD14" i="2"/>
  <c r="AC14" i="2"/>
  <c r="S14" i="2"/>
  <c r="E14" i="2"/>
  <c r="AO13" i="2"/>
  <c r="AN13" i="2"/>
  <c r="AM13" i="2"/>
  <c r="AL13" i="2"/>
  <c r="AK13" i="2"/>
  <c r="AJ13" i="2"/>
  <c r="AF13" i="2"/>
  <c r="AE13" i="2"/>
  <c r="AD13" i="2"/>
  <c r="AC13" i="2"/>
  <c r="S13" i="2"/>
  <c r="AG13" i="2" s="1"/>
  <c r="F13" i="2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E13" i="2"/>
  <c r="AO12" i="2"/>
  <c r="AN12" i="2"/>
  <c r="AM12" i="2"/>
  <c r="AL12" i="2"/>
  <c r="AK12" i="2"/>
  <c r="AJ12" i="2"/>
  <c r="AH12" i="2"/>
  <c r="AF12" i="2"/>
  <c r="AE12" i="2"/>
  <c r="AD12" i="2"/>
  <c r="AC12" i="2"/>
  <c r="T12" i="2"/>
  <c r="T13" i="2" s="1"/>
  <c r="S12" i="2"/>
  <c r="AG12" i="2" s="1"/>
  <c r="F12" i="2"/>
  <c r="E12" i="2"/>
  <c r="G12" i="2" s="1"/>
  <c r="G13" i="2" s="1"/>
  <c r="G14" i="2" s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V378" i="4" l="1"/>
  <c r="Q377" i="4"/>
  <c r="Q378" i="4" s="1"/>
  <c r="V377" i="4"/>
  <c r="K377" i="4"/>
  <c r="K378" i="4" s="1"/>
  <c r="W35" i="4"/>
  <c r="W36" i="4" s="1"/>
  <c r="W37" i="4" s="1"/>
  <c r="W38" i="4" s="1"/>
  <c r="W39" i="4" s="1"/>
  <c r="W11" i="4"/>
  <c r="W12" i="4" s="1"/>
  <c r="W13" i="4" s="1"/>
  <c r="W14" i="4" s="1"/>
  <c r="W15" i="4" s="1"/>
  <c r="W16" i="4" s="1"/>
  <c r="W17" i="4" s="1"/>
  <c r="W18" i="4" s="1"/>
  <c r="W19" i="4" s="1"/>
  <c r="W20" i="4" s="1"/>
  <c r="W21" i="4" s="1"/>
  <c r="W22" i="4" s="1"/>
  <c r="W23" i="4" s="1"/>
  <c r="W24" i="4" s="1"/>
  <c r="W25" i="4" s="1"/>
  <c r="W26" i="4" s="1"/>
  <c r="W27" i="4" s="1"/>
  <c r="W28" i="4" s="1"/>
  <c r="W29" i="4" s="1"/>
  <c r="W30" i="4" s="1"/>
  <c r="W31" i="4" s="1"/>
  <c r="W32" i="4" s="1"/>
  <c r="W33" i="4" s="1"/>
  <c r="U11" i="4"/>
  <c r="U40" i="4"/>
  <c r="U41" i="4"/>
  <c r="U42" i="4"/>
  <c r="U43" i="4"/>
  <c r="U44" i="4"/>
  <c r="U45" i="4"/>
  <c r="U46" i="4"/>
  <c r="U47" i="4"/>
  <c r="U48" i="4"/>
  <c r="U49" i="4"/>
  <c r="U50" i="4"/>
  <c r="U51" i="4"/>
  <c r="U52" i="4"/>
  <c r="U53" i="4"/>
  <c r="U54" i="4"/>
  <c r="U55" i="4"/>
  <c r="U56" i="4"/>
  <c r="V65" i="4"/>
  <c r="V67" i="4"/>
  <c r="V69" i="4"/>
  <c r="V71" i="4"/>
  <c r="V75" i="4"/>
  <c r="Q59" i="4"/>
  <c r="Q60" i="4" s="1"/>
  <c r="Q61" i="4" s="1"/>
  <c r="Q62" i="4" s="1"/>
  <c r="Q63" i="4" s="1"/>
  <c r="Q64" i="4" s="1"/>
  <c r="Q65" i="4" s="1"/>
  <c r="Q66" i="4" s="1"/>
  <c r="Q67" i="4" s="1"/>
  <c r="Q68" i="4" s="1"/>
  <c r="Q69" i="4" s="1"/>
  <c r="Q70" i="4" s="1"/>
  <c r="Q71" i="4" s="1"/>
  <c r="Q72" i="4" s="1"/>
  <c r="Q73" i="4" s="1"/>
  <c r="Q74" i="4" s="1"/>
  <c r="Q75" i="4" s="1"/>
  <c r="Q76" i="4" s="1"/>
  <c r="Q77" i="4" s="1"/>
  <c r="Q78" i="4" s="1"/>
  <c r="Q79" i="4" s="1"/>
  <c r="U59" i="4"/>
  <c r="W59" i="4" s="1"/>
  <c r="W60" i="4" s="1"/>
  <c r="W61" i="4" s="1"/>
  <c r="W62" i="4" s="1"/>
  <c r="W63" i="4" s="1"/>
  <c r="W64" i="4" s="1"/>
  <c r="W65" i="4" s="1"/>
  <c r="W66" i="4" s="1"/>
  <c r="W67" i="4" s="1"/>
  <c r="W68" i="4" s="1"/>
  <c r="W69" i="4" s="1"/>
  <c r="W70" i="4" s="1"/>
  <c r="W71" i="4" s="1"/>
  <c r="W72" i="4" s="1"/>
  <c r="W73" i="4" s="1"/>
  <c r="W74" i="4" s="1"/>
  <c r="W75" i="4" s="1"/>
  <c r="W76" i="4" s="1"/>
  <c r="W77" i="4" s="1"/>
  <c r="W78" i="4" s="1"/>
  <c r="W79" i="4" s="1"/>
  <c r="U61" i="4"/>
  <c r="U63" i="4"/>
  <c r="W82" i="4"/>
  <c r="W83" i="4" s="1"/>
  <c r="W84" i="4" s="1"/>
  <c r="W85" i="4" s="1"/>
  <c r="W86" i="4" s="1"/>
  <c r="W87" i="4" s="1"/>
  <c r="W88" i="4" s="1"/>
  <c r="W89" i="4" s="1"/>
  <c r="W90" i="4" s="1"/>
  <c r="W91" i="4" s="1"/>
  <c r="W92" i="4" s="1"/>
  <c r="W93" i="4" s="1"/>
  <c r="W94" i="4" s="1"/>
  <c r="W95" i="4" s="1"/>
  <c r="W96" i="4" s="1"/>
  <c r="W97" i="4" s="1"/>
  <c r="W98" i="4" s="1"/>
  <c r="W99" i="4" s="1"/>
  <c r="W100" i="4" s="1"/>
  <c r="W101" i="4" s="1"/>
  <c r="W102" i="4" s="1"/>
  <c r="W152" i="4"/>
  <c r="W153" i="4" s="1"/>
  <c r="W154" i="4" s="1"/>
  <c r="W155" i="4" s="1"/>
  <c r="W156" i="4" s="1"/>
  <c r="W157" i="4" s="1"/>
  <c r="W158" i="4" s="1"/>
  <c r="W159" i="4" s="1"/>
  <c r="W160" i="4" s="1"/>
  <c r="W161" i="4" s="1"/>
  <c r="W162" i="4" s="1"/>
  <c r="W163" i="4" s="1"/>
  <c r="W164" i="4" s="1"/>
  <c r="W165" i="4" s="1"/>
  <c r="W166" i="4" s="1"/>
  <c r="W167" i="4" s="1"/>
  <c r="W168" i="4" s="1"/>
  <c r="W169" i="4" s="1"/>
  <c r="W170" i="4" s="1"/>
  <c r="W171" i="4" s="1"/>
  <c r="V58" i="4"/>
  <c r="V60" i="4"/>
  <c r="V62" i="4"/>
  <c r="V64" i="4"/>
  <c r="V66" i="4"/>
  <c r="V68" i="4"/>
  <c r="V70" i="4"/>
  <c r="V73" i="4"/>
  <c r="V77" i="4"/>
  <c r="V78" i="4"/>
  <c r="V79" i="4"/>
  <c r="V149" i="4"/>
  <c r="V150" i="4"/>
  <c r="V151" i="4"/>
  <c r="V152" i="4"/>
  <c r="V153" i="4"/>
  <c r="V154" i="4"/>
  <c r="V155" i="4"/>
  <c r="V156" i="4"/>
  <c r="V157" i="4"/>
  <c r="V158" i="4"/>
  <c r="V159" i="4"/>
  <c r="V160" i="4"/>
  <c r="V161" i="4"/>
  <c r="V162" i="4"/>
  <c r="V163" i="4"/>
  <c r="V164" i="4"/>
  <c r="V165" i="4"/>
  <c r="V166" i="4"/>
  <c r="V167" i="4"/>
  <c r="V168" i="4"/>
  <c r="V169" i="4"/>
  <c r="V170" i="4"/>
  <c r="W221" i="4"/>
  <c r="W222" i="4" s="1"/>
  <c r="W223" i="4" s="1"/>
  <c r="W224" i="4" s="1"/>
  <c r="W225" i="4" s="1"/>
  <c r="W226" i="4" s="1"/>
  <c r="W227" i="4" s="1"/>
  <c r="W228" i="4" s="1"/>
  <c r="W229" i="4" s="1"/>
  <c r="W230" i="4" s="1"/>
  <c r="W231" i="4" s="1"/>
  <c r="W232" i="4" s="1"/>
  <c r="W233" i="4" s="1"/>
  <c r="W234" i="4" s="1"/>
  <c r="W235" i="4" s="1"/>
  <c r="W236" i="4" s="1"/>
  <c r="W237" i="4" s="1"/>
  <c r="W238" i="4" s="1"/>
  <c r="W239" i="4" s="1"/>
  <c r="W240" i="4" s="1"/>
  <c r="U182" i="4"/>
  <c r="V184" i="4"/>
  <c r="U184" i="4"/>
  <c r="V185" i="4"/>
  <c r="V186" i="4"/>
  <c r="V187" i="4"/>
  <c r="U173" i="4"/>
  <c r="W173" i="4" s="1"/>
  <c r="W174" i="4" s="1"/>
  <c r="W175" i="4" s="1"/>
  <c r="W176" i="4" s="1"/>
  <c r="W177" i="4" s="1"/>
  <c r="W178" i="4" s="1"/>
  <c r="W179" i="4" s="1"/>
  <c r="W180" i="4" s="1"/>
  <c r="W181" i="4" s="1"/>
  <c r="W182" i="4" s="1"/>
  <c r="W183" i="4" s="1"/>
  <c r="W184" i="4" s="1"/>
  <c r="W185" i="4" s="1"/>
  <c r="W186" i="4" s="1"/>
  <c r="W187" i="4" s="1"/>
  <c r="W188" i="4" s="1"/>
  <c r="W189" i="4" s="1"/>
  <c r="W190" i="4" s="1"/>
  <c r="W191" i="4" s="1"/>
  <c r="W192" i="4" s="1"/>
  <c r="W193" i="4" s="1"/>
  <c r="W194" i="4" s="1"/>
  <c r="U175" i="4"/>
  <c r="U177" i="4"/>
  <c r="U179" i="4"/>
  <c r="U181" i="4"/>
  <c r="U183" i="4"/>
  <c r="U185" i="4"/>
  <c r="U186" i="4"/>
  <c r="U187" i="4"/>
  <c r="U188" i="4"/>
  <c r="U189" i="4"/>
  <c r="U190" i="4"/>
  <c r="U191" i="4"/>
  <c r="U192" i="4"/>
  <c r="U193" i="4"/>
  <c r="U194" i="4"/>
  <c r="V197" i="4"/>
  <c r="V198" i="4"/>
  <c r="V199" i="4"/>
  <c r="V200" i="4"/>
  <c r="V201" i="4"/>
  <c r="V202" i="4"/>
  <c r="V203" i="4"/>
  <c r="V204" i="4"/>
  <c r="V205" i="4"/>
  <c r="V206" i="4"/>
  <c r="V207" i="4"/>
  <c r="V208" i="4"/>
  <c r="V209" i="4"/>
  <c r="V210" i="4"/>
  <c r="V211" i="4"/>
  <c r="V212" i="4"/>
  <c r="V213" i="4"/>
  <c r="V214" i="4"/>
  <c r="V215" i="4"/>
  <c r="V216" i="4"/>
  <c r="V217" i="4"/>
  <c r="V218" i="4"/>
  <c r="V219" i="4"/>
  <c r="V220" i="4"/>
  <c r="V221" i="4"/>
  <c r="V222" i="4"/>
  <c r="V223" i="4"/>
  <c r="V224" i="4"/>
  <c r="V225" i="4"/>
  <c r="V226" i="4"/>
  <c r="V227" i="4"/>
  <c r="V228" i="4"/>
  <c r="V229" i="4"/>
  <c r="V230" i="4"/>
  <c r="V231" i="4"/>
  <c r="V232" i="4"/>
  <c r="W242" i="4"/>
  <c r="W243" i="4" s="1"/>
  <c r="W244" i="4" s="1"/>
  <c r="W245" i="4" s="1"/>
  <c r="W246" i="4" s="1"/>
  <c r="W247" i="4" s="1"/>
  <c r="W248" i="4" s="1"/>
  <c r="W249" i="4" s="1"/>
  <c r="W250" i="4" s="1"/>
  <c r="W251" i="4" s="1"/>
  <c r="W252" i="4" s="1"/>
  <c r="W253" i="4" s="1"/>
  <c r="W254" i="4" s="1"/>
  <c r="W255" i="4" s="1"/>
  <c r="W256" i="4" s="1"/>
  <c r="W257" i="4" s="1"/>
  <c r="W258" i="4" s="1"/>
  <c r="W259" i="4" s="1"/>
  <c r="W260" i="4" s="1"/>
  <c r="W261" i="4" s="1"/>
  <c r="W262" i="4" s="1"/>
  <c r="W263" i="4" s="1"/>
  <c r="W277" i="4"/>
  <c r="W278" i="4" s="1"/>
  <c r="W279" i="4" s="1"/>
  <c r="W280" i="4" s="1"/>
  <c r="W281" i="4" s="1"/>
  <c r="W282" i="4" s="1"/>
  <c r="W283" i="4" s="1"/>
  <c r="W284" i="4" s="1"/>
  <c r="W285" i="4" s="1"/>
  <c r="W286" i="4" s="1"/>
  <c r="U277" i="4"/>
  <c r="U278" i="4"/>
  <c r="U279" i="4"/>
  <c r="U280" i="4"/>
  <c r="U281" i="4"/>
  <c r="U282" i="4"/>
  <c r="U283" i="4"/>
  <c r="U284" i="4"/>
  <c r="U285" i="4"/>
  <c r="U286" i="4"/>
  <c r="U287" i="4"/>
  <c r="W287" i="4" s="1"/>
  <c r="W288" i="4" s="1"/>
  <c r="W289" i="4" s="1"/>
  <c r="W290" i="4" s="1"/>
  <c r="W291" i="4" s="1"/>
  <c r="W292" i="4" s="1"/>
  <c r="W293" i="4" s="1"/>
  <c r="W294" i="4" s="1"/>
  <c r="W295" i="4" s="1"/>
  <c r="W296" i="4" s="1"/>
  <c r="W297" i="4" s="1"/>
  <c r="W298" i="4" s="1"/>
  <c r="W299" i="4" s="1"/>
  <c r="W300" i="4" s="1"/>
  <c r="W301" i="4" s="1"/>
  <c r="W302" i="4" s="1"/>
  <c r="W303" i="4" s="1"/>
  <c r="W304" i="4" s="1"/>
  <c r="W305" i="4" s="1"/>
  <c r="W306" i="4" s="1"/>
  <c r="W307" i="4" s="1"/>
  <c r="W308" i="4" s="1"/>
  <c r="W309" i="4" s="1"/>
  <c r="U288" i="4"/>
  <c r="U289" i="4"/>
  <c r="U290" i="4"/>
  <c r="U291" i="4"/>
  <c r="U292" i="4"/>
  <c r="U293" i="4"/>
  <c r="U294" i="4"/>
  <c r="U295" i="4"/>
  <c r="U296" i="4"/>
  <c r="U297" i="4"/>
  <c r="U298" i="4"/>
  <c r="U299" i="4"/>
  <c r="U300" i="4"/>
  <c r="V301" i="4"/>
  <c r="U304" i="4"/>
  <c r="V305" i="4"/>
  <c r="U308" i="4"/>
  <c r="V309" i="4"/>
  <c r="U312" i="4"/>
  <c r="V313" i="4"/>
  <c r="U316" i="4"/>
  <c r="V317" i="4"/>
  <c r="U320" i="4"/>
  <c r="V321" i="4"/>
  <c r="U324" i="4"/>
  <c r="V325" i="4"/>
  <c r="U328" i="4"/>
  <c r="V329" i="4"/>
  <c r="U332" i="4"/>
  <c r="V333" i="4"/>
  <c r="U336" i="4"/>
  <c r="V339" i="4"/>
  <c r="U303" i="4"/>
  <c r="U307" i="4"/>
  <c r="U311" i="4"/>
  <c r="W311" i="4" s="1"/>
  <c r="W312" i="4" s="1"/>
  <c r="W313" i="4" s="1"/>
  <c r="W314" i="4" s="1"/>
  <c r="W315" i="4" s="1"/>
  <c r="W316" i="4" s="1"/>
  <c r="W317" i="4" s="1"/>
  <c r="W318" i="4" s="1"/>
  <c r="W319" i="4" s="1"/>
  <c r="W320" i="4" s="1"/>
  <c r="W321" i="4" s="1"/>
  <c r="W322" i="4" s="1"/>
  <c r="W323" i="4" s="1"/>
  <c r="W324" i="4" s="1"/>
  <c r="W325" i="4" s="1"/>
  <c r="W326" i="4" s="1"/>
  <c r="W327" i="4" s="1"/>
  <c r="W328" i="4" s="1"/>
  <c r="W329" i="4" s="1"/>
  <c r="W330" i="4" s="1"/>
  <c r="W331" i="4" s="1"/>
  <c r="W332" i="4" s="1"/>
  <c r="U315" i="4"/>
  <c r="U319" i="4"/>
  <c r="U323" i="4"/>
  <c r="U327" i="4"/>
  <c r="U331" i="4"/>
  <c r="U335" i="4"/>
  <c r="W335" i="4" s="1"/>
  <c r="W336" i="4" s="1"/>
  <c r="W337" i="4" s="1"/>
  <c r="W338" i="4" s="1"/>
  <c r="W339" i="4" s="1"/>
  <c r="W340" i="4" s="1"/>
  <c r="W341" i="4" s="1"/>
  <c r="W342" i="4" s="1"/>
  <c r="W343" i="4" s="1"/>
  <c r="W344" i="4" s="1"/>
  <c r="W345" i="4" s="1"/>
  <c r="W346" i="4" s="1"/>
  <c r="W347" i="4" s="1"/>
  <c r="W348" i="4" s="1"/>
  <c r="W349" i="4" s="1"/>
  <c r="W350" i="4" s="1"/>
  <c r="W351" i="4" s="1"/>
  <c r="W352" i="4" s="1"/>
  <c r="W353" i="4" s="1"/>
  <c r="W354" i="4" s="1"/>
  <c r="W355" i="4" s="1"/>
  <c r="W372" i="4"/>
  <c r="W373" i="4" s="1"/>
  <c r="W374" i="4" s="1"/>
  <c r="W375" i="4" s="1"/>
  <c r="V338" i="4"/>
  <c r="U373" i="4"/>
  <c r="U374" i="4"/>
  <c r="U375" i="4"/>
  <c r="U376" i="4"/>
  <c r="U377" i="4"/>
  <c r="U378" i="4"/>
  <c r="T14" i="3"/>
  <c r="AH13" i="3"/>
  <c r="U14" i="3"/>
  <c r="AI13" i="3"/>
  <c r="AH12" i="3"/>
  <c r="AI12" i="3"/>
  <c r="U53" i="2"/>
  <c r="AI52" i="2"/>
  <c r="T14" i="2"/>
  <c r="AH13" i="2"/>
  <c r="AH32" i="2"/>
  <c r="T33" i="2"/>
  <c r="U34" i="2"/>
  <c r="AI33" i="2"/>
  <c r="AI32" i="2"/>
  <c r="T51" i="2"/>
  <c r="AI51" i="2"/>
  <c r="U12" i="2"/>
  <c r="AH31" i="2"/>
  <c r="AI31" i="2"/>
  <c r="W376" i="4" l="1"/>
  <c r="W377" i="4" s="1"/>
  <c r="W378" i="4" s="1"/>
  <c r="W40" i="4"/>
  <c r="W41" i="4" s="1"/>
  <c r="W42" i="4" s="1"/>
  <c r="W43" i="4" s="1"/>
  <c r="W44" i="4" s="1"/>
  <c r="W45" i="4" s="1"/>
  <c r="W46" i="4" s="1"/>
  <c r="W47" i="4" s="1"/>
  <c r="W48" i="4" s="1"/>
  <c r="W49" i="4" s="1"/>
  <c r="W50" i="4" s="1"/>
  <c r="W51" i="4" s="1"/>
  <c r="W52" i="4" s="1"/>
  <c r="W53" i="4" s="1"/>
  <c r="W54" i="4" s="1"/>
  <c r="W55" i="4" s="1"/>
  <c r="W56" i="4" s="1"/>
  <c r="U15" i="3"/>
  <c r="AI14" i="3"/>
  <c r="T15" i="3"/>
  <c r="AH14" i="3"/>
  <c r="AI12" i="2"/>
  <c r="AI13" i="2" s="1"/>
  <c r="U13" i="2"/>
  <c r="U14" i="2" s="1"/>
  <c r="AI34" i="2"/>
  <c r="U35" i="2"/>
  <c r="AH51" i="2"/>
  <c r="T52" i="2"/>
  <c r="T34" i="2"/>
  <c r="AH33" i="2"/>
  <c r="T15" i="2"/>
  <c r="AH14" i="2"/>
  <c r="AI53" i="2"/>
  <c r="U54" i="2"/>
  <c r="T16" i="3" l="1"/>
  <c r="AH15" i="3"/>
  <c r="U16" i="3"/>
  <c r="AI15" i="3"/>
  <c r="AI35" i="2"/>
  <c r="U36" i="2"/>
  <c r="AI54" i="2"/>
  <c r="U55" i="2"/>
  <c r="T35" i="2"/>
  <c r="AH34" i="2"/>
  <c r="T53" i="2"/>
  <c r="AH52" i="2"/>
  <c r="U15" i="2"/>
  <c r="AI14" i="2"/>
  <c r="T16" i="2"/>
  <c r="AH15" i="2"/>
  <c r="U17" i="3" l="1"/>
  <c r="AI16" i="3"/>
  <c r="T17" i="3"/>
  <c r="AH16" i="3"/>
  <c r="U56" i="2"/>
  <c r="AI55" i="2"/>
  <c r="T17" i="2"/>
  <c r="AH16" i="2"/>
  <c r="T54" i="2"/>
  <c r="AH53" i="2"/>
  <c r="U37" i="2"/>
  <c r="AI36" i="2"/>
  <c r="U16" i="2"/>
  <c r="AI15" i="2"/>
  <c r="AH35" i="2"/>
  <c r="T36" i="2"/>
  <c r="T18" i="3" l="1"/>
  <c r="AH17" i="3"/>
  <c r="U18" i="3"/>
  <c r="AI17" i="3"/>
  <c r="AH36" i="2"/>
  <c r="T37" i="2"/>
  <c r="U38" i="2"/>
  <c r="AI37" i="2"/>
  <c r="T18" i="2"/>
  <c r="AH17" i="2"/>
  <c r="U17" i="2"/>
  <c r="AI16" i="2"/>
  <c r="AH54" i="2"/>
  <c r="T55" i="2"/>
  <c r="U57" i="2"/>
  <c r="AI56" i="2"/>
  <c r="U19" i="3" l="1"/>
  <c r="AI18" i="3"/>
  <c r="T19" i="3"/>
  <c r="AH18" i="3"/>
  <c r="AI57" i="2"/>
  <c r="U58" i="2"/>
  <c r="U18" i="2"/>
  <c r="AI17" i="2"/>
  <c r="AI38" i="2"/>
  <c r="U39" i="2"/>
  <c r="AH55" i="2"/>
  <c r="T56" i="2"/>
  <c r="T38" i="2"/>
  <c r="AH37" i="2"/>
  <c r="T19" i="2"/>
  <c r="AH18" i="2"/>
  <c r="T20" i="3" l="1"/>
  <c r="AH19" i="3"/>
  <c r="AI19" i="3"/>
  <c r="U20" i="3"/>
  <c r="T57" i="2"/>
  <c r="AH56" i="2"/>
  <c r="U19" i="2"/>
  <c r="AI18" i="2"/>
  <c r="AI58" i="2"/>
  <c r="U59" i="2"/>
  <c r="T20" i="2"/>
  <c r="AH19" i="2"/>
  <c r="AI39" i="2"/>
  <c r="U40" i="2"/>
  <c r="T39" i="2"/>
  <c r="AH38" i="2"/>
  <c r="U21" i="3" l="1"/>
  <c r="AI20" i="3"/>
  <c r="T21" i="3"/>
  <c r="AH20" i="3"/>
  <c r="AH39" i="2"/>
  <c r="T40" i="2"/>
  <c r="T21" i="2"/>
  <c r="AH20" i="2"/>
  <c r="U20" i="2"/>
  <c r="AI19" i="2"/>
  <c r="U41" i="2"/>
  <c r="AI40" i="2"/>
  <c r="U60" i="2"/>
  <c r="AI59" i="2"/>
  <c r="T58" i="2"/>
  <c r="AH57" i="2"/>
  <c r="T22" i="3" l="1"/>
  <c r="AH21" i="3"/>
  <c r="U22" i="3"/>
  <c r="AI21" i="3"/>
  <c r="AH58" i="2"/>
  <c r="T59" i="2"/>
  <c r="U42" i="2"/>
  <c r="AI41" i="2"/>
  <c r="T22" i="2"/>
  <c r="AH21" i="2"/>
  <c r="AH40" i="2"/>
  <c r="T41" i="2"/>
  <c r="U61" i="2"/>
  <c r="AI60" i="2"/>
  <c r="U21" i="2"/>
  <c r="AI20" i="2"/>
  <c r="U23" i="3" l="1"/>
  <c r="AI22" i="3"/>
  <c r="T23" i="3"/>
  <c r="AH22" i="3"/>
  <c r="T42" i="2"/>
  <c r="AH41" i="2"/>
  <c r="U22" i="2"/>
  <c r="AI21" i="2"/>
  <c r="AH59" i="2"/>
  <c r="T60" i="2"/>
  <c r="AI42" i="2"/>
  <c r="U43" i="2"/>
  <c r="AI61" i="2"/>
  <c r="U62" i="2"/>
  <c r="T23" i="2"/>
  <c r="AH22" i="2"/>
  <c r="T24" i="3" l="1"/>
  <c r="AH23" i="3"/>
  <c r="AI23" i="3"/>
  <c r="U24" i="3"/>
  <c r="AI43" i="2"/>
  <c r="U44" i="2"/>
  <c r="T24" i="2"/>
  <c r="AH23" i="2"/>
  <c r="U23" i="2"/>
  <c r="AI22" i="2"/>
  <c r="AI62" i="2"/>
  <c r="U63" i="2"/>
  <c r="T61" i="2"/>
  <c r="AH60" i="2"/>
  <c r="T43" i="2"/>
  <c r="AH42" i="2"/>
  <c r="U25" i="3" l="1"/>
  <c r="AI24" i="3"/>
  <c r="T25" i="3"/>
  <c r="AH24" i="3"/>
  <c r="AH43" i="2"/>
  <c r="T44" i="2"/>
  <c r="T25" i="2"/>
  <c r="AH24" i="2"/>
  <c r="U64" i="2"/>
  <c r="AI64" i="2" s="1"/>
  <c r="AI63" i="2"/>
  <c r="U45" i="2"/>
  <c r="AI45" i="2" s="1"/>
  <c r="AI44" i="2"/>
  <c r="T62" i="2"/>
  <c r="AH61" i="2"/>
  <c r="U24" i="2"/>
  <c r="AI23" i="2"/>
  <c r="T26" i="3" l="1"/>
  <c r="AH26" i="3" s="1"/>
  <c r="AH25" i="3"/>
  <c r="U26" i="3"/>
  <c r="AI26" i="3" s="1"/>
  <c r="AI25" i="3"/>
  <c r="U25" i="2"/>
  <c r="AI24" i="2"/>
  <c r="T26" i="2"/>
  <c r="AH26" i="2" s="1"/>
  <c r="AH25" i="2"/>
  <c r="AH44" i="2"/>
  <c r="T45" i="2"/>
  <c r="AH45" i="2" s="1"/>
  <c r="AH62" i="2"/>
  <c r="T63" i="2"/>
  <c r="AH63" i="2" l="1"/>
  <c r="T64" i="2"/>
  <c r="AH64" i="2" s="1"/>
  <c r="U26" i="2"/>
  <c r="AI26" i="2" s="1"/>
  <c r="AI25" i="2"/>
</calcChain>
</file>

<file path=xl/sharedStrings.xml><?xml version="1.0" encoding="utf-8"?>
<sst xmlns="http://schemas.openxmlformats.org/spreadsheetml/2006/main" count="706" uniqueCount="97">
  <si>
    <t>Caracterización sustratos</t>
  </si>
  <si>
    <t>Sustrato</t>
  </si>
  <si>
    <t>pH</t>
  </si>
  <si>
    <t>Potencial redox (mv)</t>
  </si>
  <si>
    <t>Conductividad (mS/cm)</t>
  </si>
  <si>
    <t>Lodo PTAR sur</t>
  </si>
  <si>
    <t>Rumen</t>
  </si>
  <si>
    <t>Co-digestión lodo-rumen75%-25% a 35 grados centígrados</t>
  </si>
  <si>
    <t>Co-digestión lodo-rumen75%-25% a 35 grados centígrados Réplica</t>
  </si>
  <si>
    <t>Co-digestión lodo-rumen75%-25% a 35 grados centígrados (promedio)</t>
  </si>
  <si>
    <t>Conductividad ms/cm</t>
  </si>
  <si>
    <t>Redox mV</t>
  </si>
  <si>
    <t>Flujo real</t>
  </si>
  <si>
    <t>Flujo metano</t>
  </si>
  <si>
    <t>Flujo biogás acum</t>
  </si>
  <si>
    <t>Flujo de metano acum</t>
  </si>
  <si>
    <t>CH4</t>
  </si>
  <si>
    <t>CO2</t>
  </si>
  <si>
    <t>O2</t>
  </si>
  <si>
    <t>Bal</t>
  </si>
  <si>
    <t>%ST</t>
  </si>
  <si>
    <t>%SV</t>
  </si>
  <si>
    <t>flujo de metano</t>
  </si>
  <si>
    <t>Flujo acumulado</t>
  </si>
  <si>
    <t>Flujo metano acumulado</t>
  </si>
  <si>
    <t>Co-digestión lodo-rumen75%-25% a 51 grados centígrados</t>
  </si>
  <si>
    <t>Co-digestión lodo-rumen75%-25% a 51 grados centígrados Réplica</t>
  </si>
  <si>
    <t>Co-digestión lodo-rumen75%-25% a 51 grados centígrados (promedio)</t>
  </si>
  <si>
    <t>Co-digestión lodo-rumen75%-25% a 65 grados centígrados</t>
  </si>
  <si>
    <t>Co-digestión lodo-rumen75%-25% a 65 grados centígrados Réplica</t>
  </si>
  <si>
    <t>Co-digestión lodo-rumen75%-25% a 65 grados centígrados (promedio)</t>
  </si>
  <si>
    <t>Estiércol</t>
  </si>
  <si>
    <t xml:space="preserve">Co-digestión estiércol-rumen-lodo 20-20-60 a 35 grados centígrados  </t>
  </si>
  <si>
    <t>Co-digestión estiércol-rumen-lodo 20-20-60 a 35 grados centígrados  Réplica</t>
  </si>
  <si>
    <t>Co-digestión estiércol-rumen-lodo 20-20-60 a 35 grados centígrados  promedio</t>
  </si>
  <si>
    <t xml:space="preserve">Co-digestión estiércol-rumen-lodo 30-10-60 a 35 grados centígrados  </t>
  </si>
  <si>
    <t>Co-digestión estiércol-rumen-lodo 30-10-60 a 35 grados centígrados  Réplica</t>
  </si>
  <si>
    <t>Co-digestión estiércol-rumen-lodo 30-10-60 a 35 grados centígrados  promedio</t>
  </si>
  <si>
    <t>mL Biogás</t>
  </si>
  <si>
    <t>% CH4</t>
  </si>
  <si>
    <t>mL CH4</t>
  </si>
  <si>
    <t>REDOX (mV)</t>
  </si>
  <si>
    <t>Alcalinidad (mL)</t>
  </si>
  <si>
    <t>Nombre</t>
  </si>
  <si>
    <t>Fecha</t>
  </si>
  <si>
    <t>Día</t>
  </si>
  <si>
    <t>Presión</t>
  </si>
  <si>
    <t>Temperatura</t>
  </si>
  <si>
    <t>A</t>
  </si>
  <si>
    <t>B</t>
  </si>
  <si>
    <t>C</t>
  </si>
  <si>
    <t>Promedio</t>
  </si>
  <si>
    <t>Desv. Est.</t>
  </si>
  <si>
    <t>Acumulado</t>
  </si>
  <si>
    <t>Inicial</t>
  </si>
  <si>
    <t>Final</t>
  </si>
  <si>
    <t>Redox (mV)</t>
  </si>
  <si>
    <t>Sin medio A</t>
  </si>
  <si>
    <t>Desviación</t>
  </si>
  <si>
    <t>PROMEDIO</t>
  </si>
  <si>
    <t>Lodo Residual PTAR Sur</t>
  </si>
  <si>
    <t>1 Sin medio A</t>
  </si>
  <si>
    <t>Rúmen Cd. Pecuaria</t>
  </si>
  <si>
    <t>2 Sin medio C</t>
  </si>
  <si>
    <t>3a Sin medio D</t>
  </si>
  <si>
    <t>4a Sin medio E</t>
  </si>
  <si>
    <t>5a Sin Medio</t>
  </si>
  <si>
    <t>6a Medio Completo</t>
  </si>
  <si>
    <t>7a con medio D1</t>
  </si>
  <si>
    <t>8a con medio D2</t>
  </si>
  <si>
    <t>9a con medio D3</t>
  </si>
  <si>
    <t>11a con medio D4</t>
  </si>
  <si>
    <t>12a con medio D5</t>
  </si>
  <si>
    <t>13a con medio D6</t>
  </si>
  <si>
    <t>14a con medio D7</t>
  </si>
  <si>
    <t>15a con medio D8</t>
  </si>
  <si>
    <t>16a con medio D9</t>
  </si>
  <si>
    <t>17a Inóculo- medio</t>
  </si>
  <si>
    <t>11 con medio D4</t>
  </si>
  <si>
    <t>12 con medio D5</t>
  </si>
  <si>
    <t>Experimentos de BMP realizados con:</t>
  </si>
  <si>
    <t>Tiempo duración experimentos</t>
  </si>
  <si>
    <t>45 días</t>
  </si>
  <si>
    <t>BMP medio mineral experimento:</t>
  </si>
  <si>
    <t>Temperaturas de operación:</t>
  </si>
  <si>
    <t>35℃, 51℃ y 65℃</t>
  </si>
  <si>
    <t>Substrato principal:</t>
  </si>
  <si>
    <t>Lodos gastados de la PTAR</t>
  </si>
  <si>
    <t xml:space="preserve">Cosubstratos: </t>
  </si>
  <si>
    <t>Rúmen fresco; estiércol vacuno fresco</t>
  </si>
  <si>
    <t>Tiempo de experimentación</t>
  </si>
  <si>
    <t>8 meses</t>
  </si>
  <si>
    <t>En este experimento se determino cúal era el elemento del medio mineral que más influencia tenia en el proceso de la digestión anaerobia</t>
  </si>
  <si>
    <t>USO DE LOS DATOS</t>
  </si>
  <si>
    <t>AUTORES DE LA BASE DE DATOS:</t>
  </si>
  <si>
    <t>DR. ROBERTO VALENCIA VAZQUEZ; MSA JORGE ALBERTO LOPEZ ALVARADO</t>
  </si>
  <si>
    <t>DAR RECONOCIMIENTO AL CONSEJO NACIONAL DE CIENCIA, HUMANIDADES Y TECNOLOGÍA (CONAHCYT) DE MEXICO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</si>
</sst>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B07BD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D1D1FF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4BAD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10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10" fontId="0" fillId="2" borderId="2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0" fontId="0" fillId="2" borderId="1" xfId="0" applyNumberFormat="1" applyFill="1" applyBorder="1" applyAlignment="1">
      <alignment horizontal="center" vertical="center"/>
    </xf>
    <xf numFmtId="0" fontId="0" fillId="4" borderId="0" xfId="0" applyFill="1"/>
    <xf numFmtId="0" fontId="0" fillId="4" borderId="5" xfId="0" applyFill="1" applyBorder="1"/>
    <xf numFmtId="0" fontId="0" fillId="4" borderId="6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0" borderId="1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5" borderId="13" xfId="0" applyFont="1" applyFill="1" applyBorder="1" applyAlignment="1">
      <alignment horizontal="center"/>
    </xf>
    <xf numFmtId="0" fontId="0" fillId="4" borderId="14" xfId="0" applyFill="1" applyBorder="1"/>
    <xf numFmtId="0" fontId="0" fillId="4" borderId="15" xfId="0" applyFill="1" applyBorder="1"/>
    <xf numFmtId="0" fontId="0" fillId="4" borderId="16" xfId="0" applyFill="1" applyBorder="1"/>
    <xf numFmtId="0" fontId="0" fillId="4" borderId="17" xfId="0" applyFill="1" applyBorder="1"/>
    <xf numFmtId="0" fontId="0" fillId="4" borderId="2" xfId="0" applyFill="1" applyBorder="1"/>
    <xf numFmtId="0" fontId="0" fillId="4" borderId="1" xfId="0" applyFill="1" applyBorder="1"/>
    <xf numFmtId="0" fontId="0" fillId="6" borderId="18" xfId="0" applyFill="1" applyBorder="1"/>
    <xf numFmtId="0" fontId="0" fillId="4" borderId="19" xfId="0" applyFill="1" applyBorder="1"/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5" borderId="13" xfId="0" applyFill="1" applyBorder="1" applyAlignment="1">
      <alignment horizontal="center"/>
    </xf>
    <xf numFmtId="0" fontId="0" fillId="5" borderId="13" xfId="0" applyFill="1" applyBorder="1" applyAlignment="1">
      <alignment horizontal="center" wrapText="1"/>
    </xf>
    <xf numFmtId="0" fontId="3" fillId="5" borderId="13" xfId="0" applyFont="1" applyFill="1" applyBorder="1" applyAlignment="1">
      <alignment horizontal="center"/>
    </xf>
    <xf numFmtId="49" fontId="1" fillId="4" borderId="0" xfId="0" applyNumberFormat="1" applyFont="1" applyFill="1" applyAlignment="1">
      <alignment horizontal="center" vertical="center"/>
    </xf>
    <xf numFmtId="16" fontId="0" fillId="4" borderId="19" xfId="0" applyNumberFormat="1" applyFill="1" applyBorder="1"/>
    <xf numFmtId="164" fontId="0" fillId="4" borderId="11" xfId="0" applyNumberFormat="1" applyFill="1" applyBorder="1" applyProtection="1">
      <protection locked="0"/>
    </xf>
    <xf numFmtId="164" fontId="0" fillId="4" borderId="18" xfId="0" applyNumberFormat="1" applyFill="1" applyBorder="1" applyProtection="1">
      <protection locked="0"/>
    </xf>
    <xf numFmtId="0" fontId="0" fillId="6" borderId="1" xfId="0" applyFill="1" applyBorder="1"/>
    <xf numFmtId="0" fontId="2" fillId="0" borderId="1" xfId="0" applyFont="1" applyBorder="1" applyAlignment="1">
      <alignment horizontal="center"/>
    </xf>
    <xf numFmtId="0" fontId="0" fillId="7" borderId="13" xfId="0" applyFill="1" applyBorder="1"/>
    <xf numFmtId="49" fontId="1" fillId="0" borderId="0" xfId="0" applyNumberFormat="1" applyFont="1" applyAlignment="1">
      <alignment horizontal="center" vertical="center"/>
    </xf>
    <xf numFmtId="49" fontId="1" fillId="8" borderId="1" xfId="0" applyNumberFormat="1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/>
    </xf>
    <xf numFmtId="49" fontId="1" fillId="9" borderId="1" xfId="0" applyNumberFormat="1" applyFon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/>
    </xf>
    <xf numFmtId="49" fontId="1" fillId="10" borderId="1" xfId="0" applyNumberFormat="1" applyFont="1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/>
    </xf>
    <xf numFmtId="164" fontId="4" fillId="4" borderId="11" xfId="0" applyNumberFormat="1" applyFont="1" applyFill="1" applyBorder="1" applyProtection="1">
      <protection locked="0"/>
    </xf>
    <xf numFmtId="164" fontId="4" fillId="4" borderId="18" xfId="0" applyNumberFormat="1" applyFont="1" applyFill="1" applyBorder="1" applyProtection="1">
      <protection locked="0"/>
    </xf>
    <xf numFmtId="164" fontId="4" fillId="4" borderId="1" xfId="0" applyNumberFormat="1" applyFont="1" applyFill="1" applyBorder="1" applyProtection="1">
      <protection locked="0"/>
    </xf>
    <xf numFmtId="16" fontId="0" fillId="4" borderId="20" xfId="0" applyNumberFormat="1" applyFill="1" applyBorder="1"/>
    <xf numFmtId="0" fontId="0" fillId="4" borderId="21" xfId="0" applyFill="1" applyBorder="1"/>
    <xf numFmtId="0" fontId="0" fillId="4" borderId="22" xfId="0" applyFill="1" applyBorder="1"/>
    <xf numFmtId="0" fontId="0" fillId="4" borderId="23" xfId="0" applyFill="1" applyBorder="1"/>
    <xf numFmtId="49" fontId="1" fillId="11" borderId="0" xfId="0" applyNumberFormat="1" applyFont="1" applyFill="1" applyAlignment="1">
      <alignment horizontal="center" vertical="center" wrapText="1"/>
    </xf>
    <xf numFmtId="16" fontId="0" fillId="11" borderId="14" xfId="0" applyNumberFormat="1" applyFill="1" applyBorder="1"/>
    <xf numFmtId="0" fontId="0" fillId="11" borderId="15" xfId="0" applyFill="1" applyBorder="1"/>
    <xf numFmtId="164" fontId="0" fillId="11" borderId="16" xfId="0" applyNumberFormat="1" applyFill="1" applyBorder="1" applyProtection="1">
      <protection locked="0"/>
    </xf>
    <xf numFmtId="164" fontId="0" fillId="11" borderId="17" xfId="0" applyNumberFormat="1" applyFill="1" applyBorder="1" applyProtection="1">
      <protection locked="0"/>
    </xf>
    <xf numFmtId="0" fontId="0" fillId="11" borderId="24" xfId="0" applyFill="1" applyBorder="1"/>
    <xf numFmtId="0" fontId="0" fillId="11" borderId="14" xfId="0" applyFill="1" applyBorder="1"/>
    <xf numFmtId="0" fontId="0" fillId="6" borderId="17" xfId="0" applyFill="1" applyBorder="1"/>
    <xf numFmtId="49" fontId="1" fillId="0" borderId="0" xfId="0" applyNumberFormat="1" applyFont="1" applyAlignment="1">
      <alignment horizontal="center" vertical="center" wrapText="1"/>
    </xf>
    <xf numFmtId="16" fontId="0" fillId="11" borderId="19" xfId="0" applyNumberFormat="1" applyFill="1" applyBorder="1"/>
    <xf numFmtId="0" fontId="0" fillId="11" borderId="1" xfId="0" applyFill="1" applyBorder="1"/>
    <xf numFmtId="164" fontId="0" fillId="11" borderId="11" xfId="0" applyNumberFormat="1" applyFill="1" applyBorder="1" applyProtection="1">
      <protection locked="0"/>
    </xf>
    <xf numFmtId="164" fontId="0" fillId="11" borderId="18" xfId="0" applyNumberFormat="1" applyFill="1" applyBorder="1" applyProtection="1">
      <protection locked="0"/>
    </xf>
    <xf numFmtId="0" fontId="0" fillId="11" borderId="25" xfId="0" applyFill="1" applyBorder="1"/>
    <xf numFmtId="0" fontId="0" fillId="11" borderId="26" xfId="0" applyFill="1" applyBorder="1"/>
    <xf numFmtId="0" fontId="0" fillId="11" borderId="19" xfId="0" applyFill="1" applyBorder="1"/>
    <xf numFmtId="0" fontId="0" fillId="11" borderId="2" xfId="0" applyFill="1" applyBorder="1"/>
    <xf numFmtId="164" fontId="4" fillId="11" borderId="11" xfId="0" applyNumberFormat="1" applyFont="1" applyFill="1" applyBorder="1" applyProtection="1">
      <protection locked="0"/>
    </xf>
    <xf numFmtId="164" fontId="4" fillId="11" borderId="18" xfId="0" applyNumberFormat="1" applyFont="1" applyFill="1" applyBorder="1" applyProtection="1">
      <protection locked="0"/>
    </xf>
    <xf numFmtId="164" fontId="4" fillId="11" borderId="1" xfId="0" applyNumberFormat="1" applyFont="1" applyFill="1" applyBorder="1" applyProtection="1">
      <protection locked="0"/>
    </xf>
    <xf numFmtId="0" fontId="0" fillId="11" borderId="11" xfId="0" applyFill="1" applyBorder="1"/>
    <xf numFmtId="0" fontId="0" fillId="11" borderId="18" xfId="0" applyFill="1" applyBorder="1"/>
    <xf numFmtId="49" fontId="1" fillId="12" borderId="0" xfId="0" applyNumberFormat="1" applyFont="1" applyFill="1" applyAlignment="1">
      <alignment horizontal="center" vertical="center" wrapText="1"/>
    </xf>
    <xf numFmtId="16" fontId="0" fillId="12" borderId="14" xfId="0" applyNumberFormat="1" applyFill="1" applyBorder="1"/>
    <xf numFmtId="0" fontId="0" fillId="12" borderId="15" xfId="0" applyFill="1" applyBorder="1"/>
    <xf numFmtId="164" fontId="0" fillId="12" borderId="16" xfId="0" applyNumberFormat="1" applyFill="1" applyBorder="1" applyProtection="1">
      <protection locked="0"/>
    </xf>
    <xf numFmtId="164" fontId="0" fillId="12" borderId="17" xfId="0" applyNumberFormat="1" applyFill="1" applyBorder="1" applyProtection="1">
      <protection locked="0"/>
    </xf>
    <xf numFmtId="0" fontId="0" fillId="12" borderId="24" xfId="0" applyFill="1" applyBorder="1"/>
    <xf numFmtId="0" fontId="0" fillId="12" borderId="14" xfId="0" applyFill="1" applyBorder="1"/>
    <xf numFmtId="16" fontId="0" fillId="12" borderId="19" xfId="0" applyNumberFormat="1" applyFill="1" applyBorder="1"/>
    <xf numFmtId="0" fontId="0" fillId="12" borderId="1" xfId="0" applyFill="1" applyBorder="1"/>
    <xf numFmtId="164" fontId="0" fillId="12" borderId="11" xfId="0" applyNumberFormat="1" applyFill="1" applyBorder="1" applyProtection="1">
      <protection locked="0"/>
    </xf>
    <xf numFmtId="164" fontId="0" fillId="12" borderId="18" xfId="0" applyNumberFormat="1" applyFill="1" applyBorder="1" applyProtection="1">
      <protection locked="0"/>
    </xf>
    <xf numFmtId="0" fontId="0" fillId="12" borderId="2" xfId="0" applyFill="1" applyBorder="1"/>
    <xf numFmtId="0" fontId="0" fillId="12" borderId="19" xfId="0" applyFill="1" applyBorder="1"/>
    <xf numFmtId="164" fontId="4" fillId="12" borderId="11" xfId="0" applyNumberFormat="1" applyFont="1" applyFill="1" applyBorder="1" applyProtection="1">
      <protection locked="0"/>
    </xf>
    <xf numFmtId="164" fontId="4" fillId="12" borderId="18" xfId="0" applyNumberFormat="1" applyFont="1" applyFill="1" applyBorder="1" applyProtection="1">
      <protection locked="0"/>
    </xf>
    <xf numFmtId="164" fontId="4" fillId="12" borderId="1" xfId="0" applyNumberFormat="1" applyFont="1" applyFill="1" applyBorder="1" applyProtection="1">
      <protection locked="0"/>
    </xf>
    <xf numFmtId="0" fontId="0" fillId="12" borderId="11" xfId="0" applyFill="1" applyBorder="1"/>
    <xf numFmtId="0" fontId="0" fillId="12" borderId="18" xfId="0" applyFill="1" applyBorder="1"/>
    <xf numFmtId="49" fontId="1" fillId="4" borderId="0" xfId="0" applyNumberFormat="1" applyFont="1" applyFill="1" applyAlignment="1">
      <alignment horizontal="center" vertical="center" wrapText="1"/>
    </xf>
    <xf numFmtId="16" fontId="0" fillId="4" borderId="14" xfId="0" applyNumberFormat="1" applyFill="1" applyBorder="1"/>
    <xf numFmtId="164" fontId="0" fillId="4" borderId="16" xfId="0" applyNumberFormat="1" applyFill="1" applyBorder="1" applyProtection="1">
      <protection locked="0"/>
    </xf>
    <xf numFmtId="164" fontId="0" fillId="4" borderId="17" xfId="0" applyNumberFormat="1" applyFill="1" applyBorder="1" applyProtection="1">
      <protection locked="0"/>
    </xf>
    <xf numFmtId="0" fontId="0" fillId="4" borderId="24" xfId="0" applyFill="1" applyBorder="1"/>
    <xf numFmtId="0" fontId="0" fillId="4" borderId="11" xfId="0" applyFill="1" applyBorder="1"/>
    <xf numFmtId="0" fontId="0" fillId="4" borderId="18" xfId="0" applyFill="1" applyBorder="1"/>
    <xf numFmtId="49" fontId="1" fillId="11" borderId="11" xfId="0" applyNumberFormat="1" applyFont="1" applyFill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49" fontId="1" fillId="12" borderId="11" xfId="0" applyNumberFormat="1" applyFont="1" applyFill="1" applyBorder="1" applyAlignment="1">
      <alignment horizontal="center" vertical="center" wrapText="1"/>
    </xf>
    <xf numFmtId="49" fontId="1" fillId="4" borderId="11" xfId="0" applyNumberFormat="1" applyFont="1" applyFill="1" applyBorder="1" applyAlignment="1">
      <alignment horizontal="center" vertical="center" wrapText="1"/>
    </xf>
    <xf numFmtId="0" fontId="0" fillId="7" borderId="13" xfId="0" applyFill="1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7" borderId="13" xfId="0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wrapText="1"/>
    </xf>
    <xf numFmtId="0" fontId="7" fillId="0" borderId="0" xfId="0" applyFont="1"/>
    <xf numFmtId="0" fontId="5" fillId="2" borderId="0" xfId="0" applyFont="1" applyFill="1"/>
    <xf numFmtId="0" fontId="6" fillId="2" borderId="0" xfId="0" applyFont="1" applyFill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90500-BB97-B148-8EBC-9822C14D4618}">
  <dimension ref="A1:M13"/>
  <sheetViews>
    <sheetView tabSelected="1" workbookViewId="0">
      <selection activeCell="B2" sqref="B2:B13"/>
    </sheetView>
  </sheetViews>
  <sheetFormatPr baseColWidth="10" defaultRowHeight="16" x14ac:dyDescent="0.2"/>
  <cols>
    <col min="1" max="1" width="42.83203125" customWidth="1"/>
  </cols>
  <sheetData>
    <row r="1" spans="1:13" ht="26" x14ac:dyDescent="0.3">
      <c r="A1" s="126" t="s">
        <v>80</v>
      </c>
      <c r="B1" s="124"/>
      <c r="C1" s="124"/>
      <c r="D1" s="124"/>
    </row>
    <row r="2" spans="1:13" ht="21" x14ac:dyDescent="0.25">
      <c r="A2" s="123" t="s">
        <v>86</v>
      </c>
      <c r="B2" s="124" t="s">
        <v>87</v>
      </c>
      <c r="C2" s="124"/>
      <c r="D2" s="124"/>
    </row>
    <row r="3" spans="1:13" ht="21" x14ac:dyDescent="0.25">
      <c r="A3" s="123" t="s">
        <v>88</v>
      </c>
      <c r="B3" s="124" t="s">
        <v>89</v>
      </c>
      <c r="C3" s="124"/>
      <c r="D3" s="124"/>
    </row>
    <row r="4" spans="1:13" ht="22" x14ac:dyDescent="0.25">
      <c r="A4" s="125" t="s">
        <v>81</v>
      </c>
      <c r="B4" s="124" t="s">
        <v>82</v>
      </c>
      <c r="C4" s="124"/>
      <c r="D4" s="124"/>
    </row>
    <row r="5" spans="1:13" ht="22" x14ac:dyDescent="0.25">
      <c r="A5" s="125" t="s">
        <v>83</v>
      </c>
      <c r="B5" s="124" t="s">
        <v>92</v>
      </c>
      <c r="C5" s="124"/>
      <c r="D5" s="124"/>
    </row>
    <row r="6" spans="1:13" ht="21" x14ac:dyDescent="0.25">
      <c r="A6" s="123" t="s">
        <v>84</v>
      </c>
      <c r="B6" s="124" t="s">
        <v>85</v>
      </c>
    </row>
    <row r="7" spans="1:13" ht="21" x14ac:dyDescent="0.25">
      <c r="A7" s="123" t="s">
        <v>90</v>
      </c>
      <c r="B7" s="124" t="s">
        <v>91</v>
      </c>
    </row>
    <row r="12" spans="1:13" ht="21" x14ac:dyDescent="0.25">
      <c r="A12" s="127" t="s">
        <v>94</v>
      </c>
      <c r="B12" s="128" t="s">
        <v>95</v>
      </c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</row>
    <row r="13" spans="1:13" ht="21" x14ac:dyDescent="0.25">
      <c r="A13" s="127" t="s">
        <v>93</v>
      </c>
      <c r="B13" s="128" t="s">
        <v>96</v>
      </c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DD2E8-3F82-ED41-BF57-074B7AF913A1}">
  <dimension ref="A1:AO64"/>
  <sheetViews>
    <sheetView topLeftCell="A9" workbookViewId="0">
      <selection activeCell="A11" sqref="A11:M11"/>
    </sheetView>
  </sheetViews>
  <sheetFormatPr baseColWidth="10" defaultRowHeight="16" x14ac:dyDescent="0.2"/>
  <cols>
    <col min="1" max="12" width="11" bestFit="1" customWidth="1"/>
    <col min="13" max="13" width="11.6640625" bestFit="1" customWidth="1"/>
    <col min="15" max="26" width="11" bestFit="1" customWidth="1"/>
    <col min="27" max="27" width="11.6640625" bestFit="1" customWidth="1"/>
    <col min="29" max="30" width="11" bestFit="1" customWidth="1"/>
    <col min="31" max="31" width="12.1640625" bestFit="1" customWidth="1"/>
    <col min="32" max="39" width="11" bestFit="1" customWidth="1"/>
  </cols>
  <sheetData>
    <row r="1" spans="1:41" x14ac:dyDescent="0.2">
      <c r="A1" s="1" t="s">
        <v>0</v>
      </c>
      <c r="B1" s="1"/>
      <c r="C1" s="1"/>
      <c r="D1" s="1"/>
    </row>
    <row r="2" spans="1:41" x14ac:dyDescent="0.2">
      <c r="A2" s="1" t="s">
        <v>1</v>
      </c>
      <c r="B2" s="1" t="s">
        <v>2</v>
      </c>
      <c r="C2" s="1" t="s">
        <v>3</v>
      </c>
      <c r="D2" s="1" t="s">
        <v>4</v>
      </c>
    </row>
    <row r="3" spans="1:41" x14ac:dyDescent="0.2">
      <c r="A3" s="1"/>
      <c r="B3" s="1"/>
      <c r="C3" s="1"/>
      <c r="D3" s="1"/>
    </row>
    <row r="4" spans="1:41" x14ac:dyDescent="0.2">
      <c r="A4" s="2" t="s">
        <v>5</v>
      </c>
      <c r="B4" s="2">
        <v>7.1580000000000004</v>
      </c>
      <c r="C4" s="2">
        <v>-250</v>
      </c>
      <c r="D4" s="2">
        <v>426</v>
      </c>
    </row>
    <row r="5" spans="1:41" x14ac:dyDescent="0.2">
      <c r="A5" s="2" t="s">
        <v>6</v>
      </c>
      <c r="B5" s="2">
        <v>8.7089999999999996</v>
      </c>
      <c r="C5" s="2">
        <v>-381</v>
      </c>
      <c r="D5" s="2">
        <v>1024</v>
      </c>
    </row>
    <row r="9" spans="1:41" ht="15" customHeight="1" x14ac:dyDescent="0.2">
      <c r="A9" s="1" t="s">
        <v>7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3"/>
      <c r="O9" s="1" t="s">
        <v>8</v>
      </c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3"/>
      <c r="AC9" s="4" t="s">
        <v>9</v>
      </c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</row>
    <row r="10" spans="1:4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3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3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</row>
    <row r="11" spans="1:41" ht="51" x14ac:dyDescent="0.2">
      <c r="A11" s="5" t="s">
        <v>2</v>
      </c>
      <c r="B11" s="5" t="s">
        <v>10</v>
      </c>
      <c r="C11" s="5" t="s">
        <v>11</v>
      </c>
      <c r="D11" s="5" t="s">
        <v>12</v>
      </c>
      <c r="E11" s="5" t="s">
        <v>13</v>
      </c>
      <c r="F11" s="5" t="s">
        <v>14</v>
      </c>
      <c r="G11" s="5" t="s">
        <v>15</v>
      </c>
      <c r="H11" s="5" t="s">
        <v>16</v>
      </c>
      <c r="I11" s="5" t="s">
        <v>17</v>
      </c>
      <c r="J11" s="6" t="s">
        <v>18</v>
      </c>
      <c r="K11" s="5" t="s">
        <v>19</v>
      </c>
      <c r="L11" s="5" t="s">
        <v>20</v>
      </c>
      <c r="M11" s="5" t="s">
        <v>21</v>
      </c>
      <c r="N11" s="7"/>
      <c r="O11" s="5" t="s">
        <v>2</v>
      </c>
      <c r="P11" s="5" t="s">
        <v>10</v>
      </c>
      <c r="Q11" s="5" t="s">
        <v>11</v>
      </c>
      <c r="R11" s="5" t="s">
        <v>12</v>
      </c>
      <c r="S11" s="5" t="s">
        <v>13</v>
      </c>
      <c r="T11" s="5" t="s">
        <v>14</v>
      </c>
      <c r="U11" s="5" t="s">
        <v>15</v>
      </c>
      <c r="V11" s="5" t="s">
        <v>16</v>
      </c>
      <c r="W11" s="5" t="s">
        <v>17</v>
      </c>
      <c r="X11" s="6" t="s">
        <v>18</v>
      </c>
      <c r="Y11" s="5" t="s">
        <v>19</v>
      </c>
      <c r="Z11" s="5" t="s">
        <v>20</v>
      </c>
      <c r="AA11" s="5" t="s">
        <v>21</v>
      </c>
      <c r="AB11" s="3"/>
      <c r="AC11" s="8" t="s">
        <v>2</v>
      </c>
      <c r="AD11" s="9" t="s">
        <v>10</v>
      </c>
      <c r="AE11" s="9" t="s">
        <v>11</v>
      </c>
      <c r="AF11" s="9" t="s">
        <v>12</v>
      </c>
      <c r="AG11" s="9" t="s">
        <v>22</v>
      </c>
      <c r="AH11" s="9" t="s">
        <v>23</v>
      </c>
      <c r="AI11" s="9" t="s">
        <v>24</v>
      </c>
      <c r="AJ11" s="9" t="s">
        <v>16</v>
      </c>
      <c r="AK11" s="9" t="s">
        <v>17</v>
      </c>
      <c r="AL11" s="10" t="s">
        <v>18</v>
      </c>
      <c r="AM11" s="9" t="s">
        <v>19</v>
      </c>
      <c r="AN11" s="9" t="s">
        <v>20</v>
      </c>
      <c r="AO11" s="9" t="s">
        <v>21</v>
      </c>
    </row>
    <row r="12" spans="1:41" x14ac:dyDescent="0.2">
      <c r="A12" s="5">
        <v>7.29</v>
      </c>
      <c r="B12" s="5">
        <v>2024</v>
      </c>
      <c r="C12" s="5">
        <v>-250</v>
      </c>
      <c r="D12" s="6">
        <v>0</v>
      </c>
      <c r="E12" s="6">
        <f>D12*H12</f>
        <v>0</v>
      </c>
      <c r="F12" s="5">
        <f>D12</f>
        <v>0</v>
      </c>
      <c r="G12" s="5">
        <f>E12</f>
        <v>0</v>
      </c>
      <c r="H12" s="11">
        <v>0</v>
      </c>
      <c r="I12" s="11">
        <v>0</v>
      </c>
      <c r="J12" s="11">
        <v>0</v>
      </c>
      <c r="K12" s="11">
        <v>0</v>
      </c>
      <c r="L12" s="11">
        <v>5.7704457565976926E-2</v>
      </c>
      <c r="M12" s="11">
        <v>0.46612197464983313</v>
      </c>
      <c r="N12" s="12"/>
      <c r="O12" s="6">
        <v>6.4899999999999993</v>
      </c>
      <c r="P12" s="6">
        <v>2756</v>
      </c>
      <c r="Q12" s="6">
        <v>-376.6</v>
      </c>
      <c r="R12" s="6">
        <v>0</v>
      </c>
      <c r="S12" s="6">
        <f>R12*V12</f>
        <v>0</v>
      </c>
      <c r="T12" s="6">
        <f>R12</f>
        <v>0</v>
      </c>
      <c r="U12" s="6">
        <f>S12</f>
        <v>0</v>
      </c>
      <c r="V12" s="11">
        <v>0</v>
      </c>
      <c r="W12" s="11">
        <v>0</v>
      </c>
      <c r="X12" s="11">
        <v>0</v>
      </c>
      <c r="Y12" s="11">
        <v>0</v>
      </c>
      <c r="Z12" s="11">
        <v>4.9849035012474931E-2</v>
      </c>
      <c r="AA12" s="11">
        <v>0.59223348296898171</v>
      </c>
      <c r="AB12" s="3"/>
      <c r="AC12" s="8">
        <f t="shared" ref="AC12:AO26" si="0">AVERAGE(O12,A12)</f>
        <v>6.89</v>
      </c>
      <c r="AD12" s="9">
        <f t="shared" si="0"/>
        <v>2390</v>
      </c>
      <c r="AE12" s="9">
        <f t="shared" si="0"/>
        <v>-313.3</v>
      </c>
      <c r="AF12" s="9">
        <f t="shared" si="0"/>
        <v>0</v>
      </c>
      <c r="AG12" s="9">
        <f t="shared" si="0"/>
        <v>0</v>
      </c>
      <c r="AH12" s="9">
        <f t="shared" si="0"/>
        <v>0</v>
      </c>
      <c r="AI12" s="9">
        <f t="shared" si="0"/>
        <v>0</v>
      </c>
      <c r="AJ12" s="13">
        <f t="shared" si="0"/>
        <v>0</v>
      </c>
      <c r="AK12" s="13">
        <f t="shared" si="0"/>
        <v>0</v>
      </c>
      <c r="AL12" s="13">
        <f t="shared" si="0"/>
        <v>0</v>
      </c>
      <c r="AM12" s="13">
        <f t="shared" si="0"/>
        <v>0</v>
      </c>
      <c r="AN12" s="13">
        <f t="shared" si="0"/>
        <v>5.3776746289225928E-2</v>
      </c>
      <c r="AO12" s="13">
        <f t="shared" si="0"/>
        <v>0.52917772880940739</v>
      </c>
    </row>
    <row r="13" spans="1:41" x14ac:dyDescent="0.2">
      <c r="A13" s="5">
        <v>7.3</v>
      </c>
      <c r="B13" s="5">
        <v>2240</v>
      </c>
      <c r="C13" s="5">
        <v>-206.8</v>
      </c>
      <c r="D13" s="6">
        <v>1.6</v>
      </c>
      <c r="E13" s="6">
        <f t="shared" ref="E13:E26" si="1">D13*H13</f>
        <v>0.33119999999999999</v>
      </c>
      <c r="F13" s="5">
        <f>F12+D13</f>
        <v>1.6</v>
      </c>
      <c r="G13" s="5">
        <f>G12+E13</f>
        <v>0.33119999999999999</v>
      </c>
      <c r="H13" s="11">
        <v>0.20699999999999999</v>
      </c>
      <c r="I13" s="11">
        <v>0.48519999999999996</v>
      </c>
      <c r="J13" s="11">
        <v>2.7900000000000001E-2</v>
      </c>
      <c r="K13" s="11">
        <v>0.1729</v>
      </c>
      <c r="L13" s="11">
        <v>7.2354402670500612E-2</v>
      </c>
      <c r="M13" s="11">
        <v>0.38516863558493114</v>
      </c>
      <c r="N13" s="12"/>
      <c r="O13" s="6">
        <v>7.04</v>
      </c>
      <c r="P13" s="6">
        <v>3820</v>
      </c>
      <c r="Q13" s="6">
        <v>-432.8</v>
      </c>
      <c r="R13" s="6">
        <v>13.999999999999909</v>
      </c>
      <c r="S13" s="6">
        <f t="shared" ref="S13:S26" si="2">R13*V13</f>
        <v>1.6379999999999897</v>
      </c>
      <c r="T13" s="6">
        <f>T12+R13</f>
        <v>13.999999999999909</v>
      </c>
      <c r="U13" s="6">
        <f>U12+S13</f>
        <v>1.6379999999999897</v>
      </c>
      <c r="V13" s="11">
        <v>0.11700000000000002</v>
      </c>
      <c r="W13" s="11">
        <v>0.75880000000000003</v>
      </c>
      <c r="X13" s="11">
        <v>3.4099999999999998E-2</v>
      </c>
      <c r="Y13" s="11">
        <v>0.1971</v>
      </c>
      <c r="Z13" s="11">
        <v>7.6204915399155193E-2</v>
      </c>
      <c r="AA13" s="11">
        <v>0.56994944948996484</v>
      </c>
      <c r="AB13" s="3"/>
      <c r="AC13" s="8">
        <f t="shared" si="0"/>
        <v>7.17</v>
      </c>
      <c r="AD13" s="9">
        <f t="shared" si="0"/>
        <v>3030</v>
      </c>
      <c r="AE13" s="9">
        <f t="shared" si="0"/>
        <v>-319.8</v>
      </c>
      <c r="AF13" s="9">
        <f t="shared" si="0"/>
        <v>7.7999999999999545</v>
      </c>
      <c r="AG13" s="9">
        <f t="shared" si="0"/>
        <v>0.98459999999999481</v>
      </c>
      <c r="AH13" s="9">
        <f t="shared" si="0"/>
        <v>7.7999999999999545</v>
      </c>
      <c r="AI13" s="9">
        <f>AI12+AG13</f>
        <v>0.98459999999999481</v>
      </c>
      <c r="AJ13" s="13">
        <f t="shared" si="0"/>
        <v>0.16200000000000001</v>
      </c>
      <c r="AK13" s="13">
        <f t="shared" si="0"/>
        <v>0.622</v>
      </c>
      <c r="AL13" s="13">
        <f t="shared" si="0"/>
        <v>3.1E-2</v>
      </c>
      <c r="AM13" s="13">
        <f t="shared" si="0"/>
        <v>0.185</v>
      </c>
      <c r="AN13" s="13">
        <f t="shared" si="0"/>
        <v>7.4279659034827902E-2</v>
      </c>
      <c r="AO13" s="13">
        <f t="shared" si="0"/>
        <v>0.47755904253744796</v>
      </c>
    </row>
    <row r="14" spans="1:41" x14ac:dyDescent="0.2">
      <c r="A14" s="5">
        <v>7.03</v>
      </c>
      <c r="B14" s="5">
        <v>2240</v>
      </c>
      <c r="C14" s="5">
        <v>-298.89999999999998</v>
      </c>
      <c r="D14" s="6">
        <v>2.4</v>
      </c>
      <c r="E14" s="6">
        <f t="shared" si="1"/>
        <v>0.48480000000000001</v>
      </c>
      <c r="F14" s="5">
        <f t="shared" ref="F14:G26" si="3">F13+D14</f>
        <v>4</v>
      </c>
      <c r="G14" s="5">
        <f t="shared" si="3"/>
        <v>0.81600000000000006</v>
      </c>
      <c r="H14" s="11">
        <v>0.20200000000000001</v>
      </c>
      <c r="I14" s="11">
        <v>0.57530000000000003</v>
      </c>
      <c r="J14" s="11">
        <v>1.21E-2</v>
      </c>
      <c r="K14" s="11">
        <v>8.4999999999999992E-2</v>
      </c>
      <c r="L14" s="11">
        <v>6.5642335215198064E-2</v>
      </c>
      <c r="M14" s="11">
        <v>0.32711775453650704</v>
      </c>
      <c r="N14" s="12"/>
      <c r="O14" s="6">
        <v>6.55</v>
      </c>
      <c r="P14" s="6">
        <v>3960</v>
      </c>
      <c r="Q14" s="6">
        <v>-326.30000000000007</v>
      </c>
      <c r="R14" s="6">
        <v>4.4000000000001815</v>
      </c>
      <c r="S14" s="6">
        <f t="shared" si="2"/>
        <v>1.0120000000000418</v>
      </c>
      <c r="T14" s="6">
        <f t="shared" ref="T14:U26" si="4">T13+R14</f>
        <v>18.400000000000091</v>
      </c>
      <c r="U14" s="6">
        <f t="shared" si="4"/>
        <v>2.6500000000000314</v>
      </c>
      <c r="V14" s="11">
        <v>0.22999999999999998</v>
      </c>
      <c r="W14" s="11">
        <v>0.76870000000000005</v>
      </c>
      <c r="X14" s="11">
        <v>3.5900000000000001E-2</v>
      </c>
      <c r="Y14" s="11">
        <v>9.0999999999999998E-2</v>
      </c>
      <c r="Z14" s="11">
        <v>6.5495861889547521E-2</v>
      </c>
      <c r="AA14" s="11">
        <v>0.62258531060362077</v>
      </c>
      <c r="AB14" s="3"/>
      <c r="AC14" s="8">
        <f t="shared" si="0"/>
        <v>6.79</v>
      </c>
      <c r="AD14" s="9">
        <f t="shared" si="0"/>
        <v>3100</v>
      </c>
      <c r="AE14" s="9">
        <f t="shared" si="0"/>
        <v>-312.60000000000002</v>
      </c>
      <c r="AF14" s="9">
        <f t="shared" si="0"/>
        <v>3.4000000000000909</v>
      </c>
      <c r="AG14" s="9">
        <f t="shared" si="0"/>
        <v>0.74840000000002083</v>
      </c>
      <c r="AH14" s="9">
        <f t="shared" si="0"/>
        <v>11.200000000000045</v>
      </c>
      <c r="AI14" s="9">
        <f t="shared" si="0"/>
        <v>1.7330000000000156</v>
      </c>
      <c r="AJ14" s="13">
        <f t="shared" si="0"/>
        <v>0.216</v>
      </c>
      <c r="AK14" s="13">
        <f t="shared" si="0"/>
        <v>0.67200000000000004</v>
      </c>
      <c r="AL14" s="13">
        <f t="shared" si="0"/>
        <v>2.4E-2</v>
      </c>
      <c r="AM14" s="13">
        <f t="shared" si="0"/>
        <v>8.7999999999999995E-2</v>
      </c>
      <c r="AN14" s="13">
        <f t="shared" si="0"/>
        <v>6.5569098552372793E-2</v>
      </c>
      <c r="AO14" s="13">
        <f t="shared" si="0"/>
        <v>0.47485153257006391</v>
      </c>
    </row>
    <row r="15" spans="1:41" x14ac:dyDescent="0.2">
      <c r="A15" s="5">
        <v>7.11</v>
      </c>
      <c r="B15" s="5">
        <v>2360</v>
      </c>
      <c r="C15" s="5">
        <v>-288.8</v>
      </c>
      <c r="D15" s="6">
        <v>3</v>
      </c>
      <c r="E15" s="6">
        <f t="shared" si="1"/>
        <v>0.86099999999999999</v>
      </c>
      <c r="F15" s="5">
        <f t="shared" si="3"/>
        <v>7</v>
      </c>
      <c r="G15" s="5">
        <f t="shared" si="3"/>
        <v>1.677</v>
      </c>
      <c r="H15" s="11">
        <v>0.28699999999999998</v>
      </c>
      <c r="I15" s="11">
        <v>0.5827</v>
      </c>
      <c r="J15" s="11">
        <v>3.4799999999999998E-2</v>
      </c>
      <c r="K15" s="11">
        <v>6.9699999999999998E-2</v>
      </c>
      <c r="L15" s="11">
        <v>5.6996164634131798E-2</v>
      </c>
      <c r="M15" s="11">
        <v>0.4487840895305632</v>
      </c>
      <c r="N15" s="12"/>
      <c r="O15" s="6">
        <v>6.7700000000000005</v>
      </c>
      <c r="P15" s="6">
        <v>4300</v>
      </c>
      <c r="Q15" s="6">
        <v>-312.8</v>
      </c>
      <c r="R15" s="6">
        <v>4</v>
      </c>
      <c r="S15" s="6">
        <f t="shared" si="2"/>
        <v>0.64400000000000013</v>
      </c>
      <c r="T15" s="6">
        <f t="shared" si="4"/>
        <v>22.400000000000091</v>
      </c>
      <c r="U15" s="6">
        <f t="shared" si="4"/>
        <v>3.2940000000000316</v>
      </c>
      <c r="V15" s="11">
        <v>0.16100000000000003</v>
      </c>
      <c r="W15" s="11">
        <v>0.73530000000000006</v>
      </c>
      <c r="X15" s="11">
        <v>5.5199999999999999E-2</v>
      </c>
      <c r="Y15" s="11">
        <v>7.4299999999999991E-2</v>
      </c>
      <c r="Z15" s="11">
        <v>5.3187752807615007E-2</v>
      </c>
      <c r="AA15" s="11">
        <v>0.65507014430337163</v>
      </c>
      <c r="AB15" s="3"/>
      <c r="AC15" s="8">
        <f t="shared" si="0"/>
        <v>6.94</v>
      </c>
      <c r="AD15" s="9">
        <f t="shared" si="0"/>
        <v>3330</v>
      </c>
      <c r="AE15" s="9">
        <f t="shared" si="0"/>
        <v>-300.8</v>
      </c>
      <c r="AF15" s="9">
        <f t="shared" si="0"/>
        <v>3.5</v>
      </c>
      <c r="AG15" s="9">
        <f t="shared" si="0"/>
        <v>0.75250000000000006</v>
      </c>
      <c r="AH15" s="9">
        <f t="shared" si="0"/>
        <v>14.700000000000045</v>
      </c>
      <c r="AI15" s="9">
        <f t="shared" si="0"/>
        <v>2.485500000000016</v>
      </c>
      <c r="AJ15" s="13">
        <f t="shared" si="0"/>
        <v>0.224</v>
      </c>
      <c r="AK15" s="13">
        <f t="shared" si="0"/>
        <v>0.65900000000000003</v>
      </c>
      <c r="AL15" s="13">
        <f t="shared" si="0"/>
        <v>4.4999999999999998E-2</v>
      </c>
      <c r="AM15" s="13">
        <f t="shared" si="0"/>
        <v>7.1999999999999995E-2</v>
      </c>
      <c r="AN15" s="13">
        <f t="shared" si="0"/>
        <v>5.5091958720873399E-2</v>
      </c>
      <c r="AO15" s="13">
        <f t="shared" si="0"/>
        <v>0.55192711691696739</v>
      </c>
    </row>
    <row r="16" spans="1:41" x14ac:dyDescent="0.2">
      <c r="A16" s="5">
        <v>7.07</v>
      </c>
      <c r="B16" s="5">
        <v>2420</v>
      </c>
      <c r="C16" s="5">
        <v>-280.2</v>
      </c>
      <c r="D16" s="6">
        <v>3.8</v>
      </c>
      <c r="E16" s="6">
        <f t="shared" si="1"/>
        <v>0.95</v>
      </c>
      <c r="F16" s="5">
        <f t="shared" si="3"/>
        <v>10.8</v>
      </c>
      <c r="G16" s="5">
        <f t="shared" si="3"/>
        <v>2.6269999999999998</v>
      </c>
      <c r="H16" s="11">
        <v>0.25</v>
      </c>
      <c r="I16" s="11">
        <v>0.51780000000000004</v>
      </c>
      <c r="J16" s="11">
        <v>2.69E-2</v>
      </c>
      <c r="K16" s="11">
        <v>0.10780000000000001</v>
      </c>
      <c r="L16" s="11">
        <v>4.2810991022637267E-2</v>
      </c>
      <c r="M16" s="11">
        <v>0.52591742327561586</v>
      </c>
      <c r="N16" s="12"/>
      <c r="O16" s="6">
        <v>6.43</v>
      </c>
      <c r="P16" s="6">
        <v>4460</v>
      </c>
      <c r="Q16" s="6">
        <v>-299.00000000000006</v>
      </c>
      <c r="R16" s="6">
        <v>4.6000000000000005</v>
      </c>
      <c r="S16" s="6">
        <f t="shared" si="2"/>
        <v>1.0580000000000001</v>
      </c>
      <c r="T16" s="6">
        <f t="shared" si="4"/>
        <v>27.000000000000092</v>
      </c>
      <c r="U16" s="6">
        <f t="shared" si="4"/>
        <v>4.3520000000000314</v>
      </c>
      <c r="V16" s="11">
        <v>0.22999999999999998</v>
      </c>
      <c r="W16" s="11">
        <v>0.69619999999999993</v>
      </c>
      <c r="X16" s="11">
        <v>2.9100000000000001E-2</v>
      </c>
      <c r="Y16" s="11">
        <v>0.14219999999999999</v>
      </c>
      <c r="Z16" s="11">
        <v>5.5572551120583305E-2</v>
      </c>
      <c r="AA16" s="11">
        <v>0.43842744263300432</v>
      </c>
      <c r="AB16" s="3"/>
      <c r="AC16" s="8">
        <f t="shared" si="0"/>
        <v>6.75</v>
      </c>
      <c r="AD16" s="9">
        <f t="shared" si="0"/>
        <v>3440</v>
      </c>
      <c r="AE16" s="9">
        <f t="shared" si="0"/>
        <v>-289.60000000000002</v>
      </c>
      <c r="AF16" s="9">
        <f t="shared" si="0"/>
        <v>4.2</v>
      </c>
      <c r="AG16" s="9">
        <f t="shared" si="0"/>
        <v>1.004</v>
      </c>
      <c r="AH16" s="9">
        <f t="shared" si="0"/>
        <v>18.900000000000048</v>
      </c>
      <c r="AI16" s="9">
        <f t="shared" si="0"/>
        <v>3.4895000000000156</v>
      </c>
      <c r="AJ16" s="13">
        <f t="shared" si="0"/>
        <v>0.24</v>
      </c>
      <c r="AK16" s="13">
        <f t="shared" si="0"/>
        <v>0.60699999999999998</v>
      </c>
      <c r="AL16" s="13">
        <f t="shared" si="0"/>
        <v>2.8000000000000001E-2</v>
      </c>
      <c r="AM16" s="13">
        <f t="shared" si="0"/>
        <v>0.125</v>
      </c>
      <c r="AN16" s="13">
        <f t="shared" si="0"/>
        <v>4.9191771071610282E-2</v>
      </c>
      <c r="AO16" s="13">
        <f t="shared" si="0"/>
        <v>0.48217243295431012</v>
      </c>
    </row>
    <row r="17" spans="1:41" x14ac:dyDescent="0.2">
      <c r="A17" s="5">
        <v>7.16</v>
      </c>
      <c r="B17" s="5">
        <v>2440</v>
      </c>
      <c r="C17" s="5">
        <v>-275</v>
      </c>
      <c r="D17" s="6">
        <v>6.3</v>
      </c>
      <c r="E17" s="6">
        <f t="shared" si="1"/>
        <v>1.5434999999999999</v>
      </c>
      <c r="F17" s="5">
        <f t="shared" si="3"/>
        <v>17.100000000000001</v>
      </c>
      <c r="G17" s="5">
        <f t="shared" si="3"/>
        <v>4.1704999999999997</v>
      </c>
      <c r="H17" s="11">
        <v>0.245</v>
      </c>
      <c r="I17" s="11">
        <v>0.37390000000000001</v>
      </c>
      <c r="J17" s="11">
        <v>4.3999999999999997E-2</v>
      </c>
      <c r="K17" s="11">
        <v>0.22619999999999998</v>
      </c>
      <c r="L17" s="11">
        <v>3.705725541325415E-2</v>
      </c>
      <c r="M17" s="11">
        <v>0.25336894113730357</v>
      </c>
      <c r="N17" s="12"/>
      <c r="O17" s="6">
        <v>6.32</v>
      </c>
      <c r="P17" s="6">
        <v>4500</v>
      </c>
      <c r="Q17" s="6">
        <v>-300</v>
      </c>
      <c r="R17" s="6">
        <v>5.7</v>
      </c>
      <c r="S17" s="6">
        <f t="shared" si="2"/>
        <v>0.68969999999999998</v>
      </c>
      <c r="T17" s="6">
        <f t="shared" si="4"/>
        <v>32.700000000000095</v>
      </c>
      <c r="U17" s="6">
        <f t="shared" si="4"/>
        <v>5.0417000000000316</v>
      </c>
      <c r="V17" s="11">
        <v>0.121</v>
      </c>
      <c r="W17" s="11">
        <v>0.65010000000000001</v>
      </c>
      <c r="X17" s="11">
        <v>8.4000000000000005E-2</v>
      </c>
      <c r="Y17" s="11">
        <v>0.25580000000000003</v>
      </c>
      <c r="Z17" s="11">
        <v>4.9294218209188133E-2</v>
      </c>
      <c r="AA17" s="11">
        <v>0.58459390039149672</v>
      </c>
      <c r="AB17" s="3"/>
      <c r="AC17" s="8">
        <f t="shared" si="0"/>
        <v>6.74</v>
      </c>
      <c r="AD17" s="9">
        <f t="shared" si="0"/>
        <v>3470</v>
      </c>
      <c r="AE17" s="9">
        <f t="shared" si="0"/>
        <v>-287.5</v>
      </c>
      <c r="AF17" s="9">
        <f t="shared" si="0"/>
        <v>6</v>
      </c>
      <c r="AG17" s="9">
        <f t="shared" si="0"/>
        <v>1.1166</v>
      </c>
      <c r="AH17" s="9">
        <f t="shared" si="0"/>
        <v>24.900000000000048</v>
      </c>
      <c r="AI17" s="9">
        <f t="shared" si="0"/>
        <v>4.6061000000000156</v>
      </c>
      <c r="AJ17" s="13">
        <f t="shared" si="0"/>
        <v>0.183</v>
      </c>
      <c r="AK17" s="13">
        <f t="shared" si="0"/>
        <v>0.51200000000000001</v>
      </c>
      <c r="AL17" s="13">
        <f t="shared" si="0"/>
        <v>6.4000000000000001E-2</v>
      </c>
      <c r="AM17" s="13">
        <f t="shared" si="0"/>
        <v>0.24099999999999999</v>
      </c>
      <c r="AN17" s="13">
        <f t="shared" si="0"/>
        <v>4.3175736811221138E-2</v>
      </c>
      <c r="AO17" s="13">
        <f t="shared" si="0"/>
        <v>0.41898142076440015</v>
      </c>
    </row>
    <row r="18" spans="1:41" x14ac:dyDescent="0.2">
      <c r="A18" s="5">
        <v>7.28</v>
      </c>
      <c r="B18" s="5">
        <v>2480</v>
      </c>
      <c r="C18" s="5">
        <v>-281.5</v>
      </c>
      <c r="D18" s="6">
        <v>6.3</v>
      </c>
      <c r="E18" s="6">
        <f t="shared" si="1"/>
        <v>1.6128</v>
      </c>
      <c r="F18" s="5">
        <f t="shared" si="3"/>
        <v>23.400000000000002</v>
      </c>
      <c r="G18" s="5">
        <f t="shared" si="3"/>
        <v>5.7832999999999997</v>
      </c>
      <c r="H18" s="11">
        <v>0.25600000000000001</v>
      </c>
      <c r="I18" s="11">
        <v>0.56469999999999998</v>
      </c>
      <c r="J18" s="11">
        <v>1.72E-2</v>
      </c>
      <c r="K18" s="11">
        <v>6.5000000000000002E-2</v>
      </c>
      <c r="L18" s="11">
        <v>5.2540567314694163E-2</v>
      </c>
      <c r="M18" s="11">
        <v>0.34650773516415456</v>
      </c>
      <c r="N18" s="12"/>
      <c r="O18" s="6">
        <v>6.14</v>
      </c>
      <c r="P18" s="6">
        <v>4600</v>
      </c>
      <c r="Q18" s="6">
        <v>-265.10000000000002</v>
      </c>
      <c r="R18" s="6">
        <v>4.7</v>
      </c>
      <c r="S18" s="6">
        <f t="shared" si="2"/>
        <v>0.97760000000000014</v>
      </c>
      <c r="T18" s="6">
        <f t="shared" si="4"/>
        <v>37.400000000000098</v>
      </c>
      <c r="U18" s="6">
        <f t="shared" si="4"/>
        <v>6.0193000000000314</v>
      </c>
      <c r="V18" s="11">
        <v>0.20800000000000002</v>
      </c>
      <c r="W18" s="11">
        <v>0.75730000000000008</v>
      </c>
      <c r="X18" s="11">
        <v>4.48E-2</v>
      </c>
      <c r="Y18" s="11">
        <v>8.6999999999999994E-2</v>
      </c>
      <c r="Z18" s="11">
        <v>4.2314701862354843E-2</v>
      </c>
      <c r="AA18" s="11">
        <v>0.64616246498599483</v>
      </c>
      <c r="AB18" s="3"/>
      <c r="AC18" s="8">
        <f t="shared" si="0"/>
        <v>6.71</v>
      </c>
      <c r="AD18" s="9">
        <f t="shared" si="0"/>
        <v>3540</v>
      </c>
      <c r="AE18" s="9">
        <f t="shared" si="0"/>
        <v>-273.3</v>
      </c>
      <c r="AF18" s="9">
        <f t="shared" si="0"/>
        <v>5.5</v>
      </c>
      <c r="AG18" s="9">
        <f t="shared" si="0"/>
        <v>1.2952000000000001</v>
      </c>
      <c r="AH18" s="9">
        <f t="shared" si="0"/>
        <v>30.400000000000048</v>
      </c>
      <c r="AI18" s="9">
        <f t="shared" si="0"/>
        <v>5.9013000000000151</v>
      </c>
      <c r="AJ18" s="13">
        <f t="shared" si="0"/>
        <v>0.23200000000000001</v>
      </c>
      <c r="AK18" s="13">
        <f t="shared" si="0"/>
        <v>0.66100000000000003</v>
      </c>
      <c r="AL18" s="13">
        <f t="shared" si="0"/>
        <v>3.1E-2</v>
      </c>
      <c r="AM18" s="13">
        <f t="shared" si="0"/>
        <v>7.5999999999999998E-2</v>
      </c>
      <c r="AN18" s="13">
        <f t="shared" si="0"/>
        <v>4.7427634588524503E-2</v>
      </c>
      <c r="AO18" s="13">
        <f t="shared" si="0"/>
        <v>0.4963351000750747</v>
      </c>
    </row>
    <row r="19" spans="1:41" x14ac:dyDescent="0.2">
      <c r="A19" s="5">
        <v>7.14</v>
      </c>
      <c r="B19" s="5">
        <v>2530</v>
      </c>
      <c r="C19" s="5">
        <v>-354.4</v>
      </c>
      <c r="D19" s="6">
        <v>4.5</v>
      </c>
      <c r="E19" s="6">
        <f t="shared" si="1"/>
        <v>1.8135000000000001</v>
      </c>
      <c r="F19" s="5">
        <f t="shared" si="3"/>
        <v>27.900000000000002</v>
      </c>
      <c r="G19" s="5">
        <f t="shared" si="3"/>
        <v>7.5968</v>
      </c>
      <c r="H19" s="11">
        <v>0.40300000000000002</v>
      </c>
      <c r="I19" s="11">
        <v>0.35360000000000003</v>
      </c>
      <c r="J19" s="11">
        <v>2.4766666666666666E-2</v>
      </c>
      <c r="K19" s="11">
        <v>0.1699</v>
      </c>
      <c r="L19" s="11">
        <v>4.082324913821761E-2</v>
      </c>
      <c r="M19" s="11">
        <v>0.3889047477761467</v>
      </c>
      <c r="N19" s="12"/>
      <c r="O19" s="6">
        <v>6.5000000000000009</v>
      </c>
      <c r="P19" s="6">
        <v>4630</v>
      </c>
      <c r="Q19" s="6">
        <v>-259.80000000000007</v>
      </c>
      <c r="R19" s="6">
        <v>1.5</v>
      </c>
      <c r="S19" s="6">
        <f t="shared" si="2"/>
        <v>0.47549999999999992</v>
      </c>
      <c r="T19" s="6">
        <f t="shared" si="4"/>
        <v>38.900000000000098</v>
      </c>
      <c r="U19" s="6">
        <f t="shared" si="4"/>
        <v>6.4948000000000317</v>
      </c>
      <c r="V19" s="11">
        <v>0.31699999999999995</v>
      </c>
      <c r="W19" s="11">
        <v>0.44840000000000002</v>
      </c>
      <c r="X19" s="11">
        <v>4.9566666666666669E-2</v>
      </c>
      <c r="Y19" s="11">
        <v>0.20610000000000001</v>
      </c>
      <c r="Z19" s="11">
        <v>4.2775934489719961E-2</v>
      </c>
      <c r="AA19" s="11">
        <v>0.54906612379483222</v>
      </c>
      <c r="AB19" s="3"/>
      <c r="AC19" s="8">
        <f t="shared" si="0"/>
        <v>6.82</v>
      </c>
      <c r="AD19" s="9">
        <f t="shared" si="0"/>
        <v>3580</v>
      </c>
      <c r="AE19" s="9">
        <f t="shared" si="0"/>
        <v>-307.10000000000002</v>
      </c>
      <c r="AF19" s="9">
        <f t="shared" si="0"/>
        <v>3</v>
      </c>
      <c r="AG19" s="9">
        <f t="shared" si="0"/>
        <v>1.1445000000000001</v>
      </c>
      <c r="AH19" s="9">
        <f t="shared" si="0"/>
        <v>33.400000000000048</v>
      </c>
      <c r="AI19" s="9">
        <f t="shared" si="0"/>
        <v>7.0458000000000158</v>
      </c>
      <c r="AJ19" s="13">
        <f t="shared" si="0"/>
        <v>0.36</v>
      </c>
      <c r="AK19" s="13">
        <f t="shared" si="0"/>
        <v>0.40100000000000002</v>
      </c>
      <c r="AL19" s="13">
        <f t="shared" si="0"/>
        <v>3.7166666666666667E-2</v>
      </c>
      <c r="AM19" s="13">
        <f t="shared" si="0"/>
        <v>0.188</v>
      </c>
      <c r="AN19" s="13">
        <f t="shared" si="0"/>
        <v>4.1799591813968785E-2</v>
      </c>
      <c r="AO19" s="13">
        <f t="shared" si="0"/>
        <v>0.46898543578548946</v>
      </c>
    </row>
    <row r="20" spans="1:41" x14ac:dyDescent="0.2">
      <c r="A20" s="5">
        <v>7.15</v>
      </c>
      <c r="B20" s="5">
        <v>2650</v>
      </c>
      <c r="C20" s="5">
        <v>-350.3</v>
      </c>
      <c r="D20" s="6">
        <v>7.8</v>
      </c>
      <c r="E20" s="6">
        <f t="shared" si="1"/>
        <v>2.5739999999999998</v>
      </c>
      <c r="F20" s="5">
        <f t="shared" si="3"/>
        <v>35.700000000000003</v>
      </c>
      <c r="G20" s="5">
        <f t="shared" si="3"/>
        <v>10.1708</v>
      </c>
      <c r="H20" s="11">
        <v>0.33</v>
      </c>
      <c r="I20" s="11">
        <v>0.35589999999999999</v>
      </c>
      <c r="J20" s="11">
        <v>3.506666666666667E-2</v>
      </c>
      <c r="K20" s="11">
        <v>0.10580000000000001</v>
      </c>
      <c r="L20" s="11">
        <v>5.0223593665003799E-2</v>
      </c>
      <c r="M20" s="11">
        <v>0.51761479484806139</v>
      </c>
      <c r="N20" s="12"/>
      <c r="O20" s="6">
        <v>6.0299999999999994</v>
      </c>
      <c r="P20" s="6">
        <v>4630</v>
      </c>
      <c r="Q20" s="6">
        <v>-233.7</v>
      </c>
      <c r="R20" s="6">
        <v>1.3999999999999995</v>
      </c>
      <c r="S20" s="6">
        <f t="shared" si="2"/>
        <v>0.67199999999999982</v>
      </c>
      <c r="T20" s="6">
        <f t="shared" si="4"/>
        <v>40.300000000000097</v>
      </c>
      <c r="U20" s="6">
        <f t="shared" si="4"/>
        <v>7.1668000000000314</v>
      </c>
      <c r="V20" s="11">
        <v>0.48000000000000004</v>
      </c>
      <c r="W20" s="11">
        <v>0.54569999999999996</v>
      </c>
      <c r="X20" s="11">
        <v>3.9266666666666665E-2</v>
      </c>
      <c r="Y20" s="11">
        <v>0.1142</v>
      </c>
      <c r="Z20" s="11">
        <v>3.1820752216582843E-2</v>
      </c>
      <c r="AA20" s="11">
        <v>0.4071085603173879</v>
      </c>
      <c r="AB20" s="3"/>
      <c r="AC20" s="8">
        <f t="shared" si="0"/>
        <v>6.59</v>
      </c>
      <c r="AD20" s="9">
        <f t="shared" si="0"/>
        <v>3640</v>
      </c>
      <c r="AE20" s="9">
        <f t="shared" si="0"/>
        <v>-292</v>
      </c>
      <c r="AF20" s="9">
        <f t="shared" si="0"/>
        <v>4.5999999999999996</v>
      </c>
      <c r="AG20" s="9">
        <f t="shared" si="0"/>
        <v>1.6229999999999998</v>
      </c>
      <c r="AH20" s="9">
        <f t="shared" si="0"/>
        <v>38.00000000000005</v>
      </c>
      <c r="AI20" s="9">
        <f t="shared" si="0"/>
        <v>8.6688000000000152</v>
      </c>
      <c r="AJ20" s="13">
        <f t="shared" si="0"/>
        <v>0.40500000000000003</v>
      </c>
      <c r="AK20" s="13">
        <f t="shared" si="0"/>
        <v>0.45079999999999998</v>
      </c>
      <c r="AL20" s="13">
        <f t="shared" si="0"/>
        <v>3.7166666666666667E-2</v>
      </c>
      <c r="AM20" s="13">
        <f t="shared" si="0"/>
        <v>0.11</v>
      </c>
      <c r="AN20" s="13">
        <f t="shared" si="0"/>
        <v>4.1022172940793321E-2</v>
      </c>
      <c r="AO20" s="13">
        <f t="shared" si="0"/>
        <v>0.46236167758272462</v>
      </c>
    </row>
    <row r="21" spans="1:41" x14ac:dyDescent="0.2">
      <c r="A21" s="5">
        <v>7.07</v>
      </c>
      <c r="B21" s="5">
        <v>2680</v>
      </c>
      <c r="C21" s="5">
        <v>-349.6</v>
      </c>
      <c r="D21" s="6">
        <v>2.7</v>
      </c>
      <c r="E21" s="6">
        <f t="shared" si="1"/>
        <v>0.95579999999999998</v>
      </c>
      <c r="F21" s="5">
        <f t="shared" si="3"/>
        <v>38.400000000000006</v>
      </c>
      <c r="G21" s="5">
        <f t="shared" si="3"/>
        <v>11.1266</v>
      </c>
      <c r="H21" s="11">
        <v>0.35399999999999998</v>
      </c>
      <c r="I21" s="11">
        <v>0.2641</v>
      </c>
      <c r="J21" s="11">
        <v>3.5900000000000001E-2</v>
      </c>
      <c r="K21" s="11">
        <v>0.19750000000000001</v>
      </c>
      <c r="L21" s="11">
        <v>4.2236735645719919E-2</v>
      </c>
      <c r="M21" s="11">
        <v>0.35855086217351106</v>
      </c>
      <c r="N21" s="12"/>
      <c r="O21" s="6">
        <v>5.77</v>
      </c>
      <c r="P21" s="6">
        <v>4680</v>
      </c>
      <c r="Q21" s="6">
        <v>-258.39999999999998</v>
      </c>
      <c r="R21" s="6">
        <v>1.2999999999999998</v>
      </c>
      <c r="S21" s="6">
        <f t="shared" si="2"/>
        <v>0.64999999999999991</v>
      </c>
      <c r="T21" s="6">
        <f t="shared" si="4"/>
        <v>41.600000000000094</v>
      </c>
      <c r="U21" s="6">
        <f t="shared" si="4"/>
        <v>7.8168000000000308</v>
      </c>
      <c r="V21" s="11">
        <v>0.5</v>
      </c>
      <c r="W21" s="11">
        <v>0.39190000000000003</v>
      </c>
      <c r="X21" s="11">
        <v>5.4099999999999995E-2</v>
      </c>
      <c r="Y21" s="11">
        <v>0.20250000000000001</v>
      </c>
      <c r="Z21" s="11">
        <v>3.9840653425471773E-2</v>
      </c>
      <c r="AA21" s="11">
        <v>0.50912900316194287</v>
      </c>
      <c r="AB21" s="3"/>
      <c r="AC21" s="8">
        <f t="shared" si="0"/>
        <v>6.42</v>
      </c>
      <c r="AD21" s="9">
        <f t="shared" si="0"/>
        <v>3680</v>
      </c>
      <c r="AE21" s="9">
        <f t="shared" si="0"/>
        <v>-304</v>
      </c>
      <c r="AF21" s="9">
        <f t="shared" si="0"/>
        <v>2</v>
      </c>
      <c r="AG21" s="9">
        <f t="shared" si="0"/>
        <v>0.80289999999999995</v>
      </c>
      <c r="AH21" s="9">
        <f t="shared" si="0"/>
        <v>40.00000000000005</v>
      </c>
      <c r="AI21" s="9">
        <f t="shared" si="0"/>
        <v>9.4717000000000162</v>
      </c>
      <c r="AJ21" s="13">
        <f t="shared" si="0"/>
        <v>0.42699999999999999</v>
      </c>
      <c r="AK21" s="13">
        <f t="shared" si="0"/>
        <v>0.32800000000000001</v>
      </c>
      <c r="AL21" s="13">
        <f t="shared" si="0"/>
        <v>4.4999999999999998E-2</v>
      </c>
      <c r="AM21" s="13">
        <f t="shared" si="0"/>
        <v>0.2</v>
      </c>
      <c r="AN21" s="13">
        <f t="shared" si="0"/>
        <v>4.1038694535595846E-2</v>
      </c>
      <c r="AO21" s="13">
        <f t="shared" si="0"/>
        <v>0.43383993266772697</v>
      </c>
    </row>
    <row r="22" spans="1:41" x14ac:dyDescent="0.2">
      <c r="A22" s="5">
        <v>7.13</v>
      </c>
      <c r="B22" s="5">
        <v>2680</v>
      </c>
      <c r="C22" s="5">
        <v>-350.5</v>
      </c>
      <c r="D22" s="6">
        <v>2.7</v>
      </c>
      <c r="E22" s="6">
        <f t="shared" si="1"/>
        <v>1.1394</v>
      </c>
      <c r="F22" s="5">
        <f t="shared" si="3"/>
        <v>41.100000000000009</v>
      </c>
      <c r="G22" s="5">
        <f t="shared" si="3"/>
        <v>12.266</v>
      </c>
      <c r="H22" s="11">
        <v>0.42199999999999999</v>
      </c>
      <c r="I22" s="11">
        <v>0.3463</v>
      </c>
      <c r="J22" s="11">
        <v>9.9999999999999985E-3</v>
      </c>
      <c r="K22" s="11">
        <v>7.2199999999999986E-2</v>
      </c>
      <c r="L22" s="11">
        <v>3.9058181420072696E-2</v>
      </c>
      <c r="M22" s="11">
        <v>0.40529164828723369</v>
      </c>
      <c r="N22" s="12"/>
      <c r="O22" s="6">
        <v>5.9099999999999993</v>
      </c>
      <c r="P22" s="6">
        <v>4680</v>
      </c>
      <c r="Q22" s="6">
        <v>-257.5</v>
      </c>
      <c r="R22" s="6">
        <v>2.5</v>
      </c>
      <c r="S22" s="6">
        <f t="shared" si="2"/>
        <v>1.4900000000000002</v>
      </c>
      <c r="T22" s="6">
        <f t="shared" si="4"/>
        <v>44.100000000000094</v>
      </c>
      <c r="U22" s="6">
        <f t="shared" si="4"/>
        <v>9.306800000000031</v>
      </c>
      <c r="V22" s="11">
        <v>0.59600000000000009</v>
      </c>
      <c r="W22" s="11">
        <v>0.43370000000000003</v>
      </c>
      <c r="X22" s="11">
        <v>2.5999999999999999E-2</v>
      </c>
      <c r="Y22" s="11">
        <v>0.1018</v>
      </c>
      <c r="Z22" s="11">
        <v>3.8623417743364676E-2</v>
      </c>
      <c r="AA22" s="11">
        <v>0.46357842021397977</v>
      </c>
      <c r="AB22" s="3"/>
      <c r="AC22" s="8">
        <f t="shared" si="0"/>
        <v>6.52</v>
      </c>
      <c r="AD22" s="9">
        <f t="shared" si="0"/>
        <v>3680</v>
      </c>
      <c r="AE22" s="9">
        <f t="shared" si="0"/>
        <v>-304</v>
      </c>
      <c r="AF22" s="9">
        <f t="shared" si="0"/>
        <v>2.6</v>
      </c>
      <c r="AG22" s="9">
        <f t="shared" si="0"/>
        <v>1.3147000000000002</v>
      </c>
      <c r="AH22" s="9">
        <f t="shared" si="0"/>
        <v>42.600000000000051</v>
      </c>
      <c r="AI22" s="9">
        <f t="shared" si="0"/>
        <v>10.786400000000015</v>
      </c>
      <c r="AJ22" s="13">
        <f t="shared" si="0"/>
        <v>0.50900000000000001</v>
      </c>
      <c r="AK22" s="13">
        <f t="shared" si="0"/>
        <v>0.39</v>
      </c>
      <c r="AL22" s="13">
        <f t="shared" si="0"/>
        <v>1.7999999999999999E-2</v>
      </c>
      <c r="AM22" s="13">
        <f t="shared" si="0"/>
        <v>8.6999999999999994E-2</v>
      </c>
      <c r="AN22" s="13">
        <f t="shared" si="0"/>
        <v>3.8840799581718682E-2</v>
      </c>
      <c r="AO22" s="13">
        <f t="shared" si="0"/>
        <v>0.4344350342506067</v>
      </c>
    </row>
    <row r="23" spans="1:41" x14ac:dyDescent="0.2">
      <c r="A23" s="5">
        <v>6.9</v>
      </c>
      <c r="B23" s="5">
        <v>2830</v>
      </c>
      <c r="C23" s="5">
        <v>-311</v>
      </c>
      <c r="D23" s="6">
        <v>2</v>
      </c>
      <c r="E23" s="6">
        <f t="shared" si="1"/>
        <v>0.86</v>
      </c>
      <c r="F23" s="5">
        <f t="shared" si="3"/>
        <v>43.100000000000009</v>
      </c>
      <c r="G23" s="5">
        <f t="shared" si="3"/>
        <v>13.125999999999999</v>
      </c>
      <c r="H23" s="11">
        <v>0.43</v>
      </c>
      <c r="I23" s="11">
        <v>0.25579999999999997</v>
      </c>
      <c r="J23" s="11">
        <v>1.67E-2</v>
      </c>
      <c r="K23" s="11">
        <v>5.8799999999999998E-2</v>
      </c>
      <c r="L23" s="11">
        <v>3.7616841518111357E-2</v>
      </c>
      <c r="M23" s="11">
        <v>0.422496441306772</v>
      </c>
      <c r="N23" s="12"/>
      <c r="O23" s="6">
        <v>5.9</v>
      </c>
      <c r="P23" s="6">
        <v>4670</v>
      </c>
      <c r="Q23" s="6">
        <v>-244.60000000000002</v>
      </c>
      <c r="R23" s="6">
        <v>0.79999999999999982</v>
      </c>
      <c r="S23" s="6">
        <f t="shared" si="2"/>
        <v>0.62239999999999984</v>
      </c>
      <c r="T23" s="6">
        <f t="shared" si="4"/>
        <v>44.900000000000091</v>
      </c>
      <c r="U23" s="6">
        <f t="shared" si="4"/>
        <v>9.92920000000003</v>
      </c>
      <c r="V23" s="11">
        <v>0.77800000000000002</v>
      </c>
      <c r="W23" s="11">
        <v>0.34420000000000001</v>
      </c>
      <c r="X23" s="11">
        <v>2.1299999999999999E-2</v>
      </c>
      <c r="Y23" s="11">
        <v>9.5200000000000007E-2</v>
      </c>
      <c r="Z23" s="11">
        <v>3.6726974243139116E-2</v>
      </c>
      <c r="AA23" s="11">
        <v>0.2882244361266586</v>
      </c>
      <c r="AB23" s="3"/>
      <c r="AC23" s="8">
        <f t="shared" si="0"/>
        <v>6.4</v>
      </c>
      <c r="AD23" s="9">
        <f t="shared" si="0"/>
        <v>3750</v>
      </c>
      <c r="AE23" s="9">
        <f t="shared" si="0"/>
        <v>-277.8</v>
      </c>
      <c r="AF23" s="9">
        <f t="shared" si="0"/>
        <v>1.4</v>
      </c>
      <c r="AG23" s="9">
        <f t="shared" si="0"/>
        <v>0.74119999999999986</v>
      </c>
      <c r="AH23" s="9">
        <f t="shared" si="0"/>
        <v>44.00000000000005</v>
      </c>
      <c r="AI23" s="9">
        <f t="shared" si="0"/>
        <v>11.527600000000014</v>
      </c>
      <c r="AJ23" s="13">
        <f t="shared" si="0"/>
        <v>0.60399999999999998</v>
      </c>
      <c r="AK23" s="13">
        <f t="shared" si="0"/>
        <v>0.3</v>
      </c>
      <c r="AL23" s="13">
        <f t="shared" si="0"/>
        <v>1.9E-2</v>
      </c>
      <c r="AM23" s="13">
        <f t="shared" si="0"/>
        <v>7.6999999999999999E-2</v>
      </c>
      <c r="AN23" s="13">
        <f t="shared" si="0"/>
        <v>3.7171907880625236E-2</v>
      </c>
      <c r="AO23" s="13">
        <f t="shared" si="0"/>
        <v>0.3553604387167153</v>
      </c>
    </row>
    <row r="24" spans="1:41" x14ac:dyDescent="0.2">
      <c r="A24" s="5">
        <v>7.02</v>
      </c>
      <c r="B24" s="5">
        <v>2850</v>
      </c>
      <c r="C24" s="5">
        <v>-286.3</v>
      </c>
      <c r="D24" s="6">
        <v>1.3</v>
      </c>
      <c r="E24" s="6">
        <f t="shared" si="1"/>
        <v>0.66690000000000005</v>
      </c>
      <c r="F24" s="5">
        <f t="shared" si="3"/>
        <v>44.400000000000006</v>
      </c>
      <c r="G24" s="5">
        <f t="shared" si="3"/>
        <v>13.792899999999999</v>
      </c>
      <c r="H24" s="11">
        <v>0.51300000000000001</v>
      </c>
      <c r="I24" s="11">
        <v>0.32269999999999999</v>
      </c>
      <c r="J24" s="11">
        <v>1.5000000000000005E-3</v>
      </c>
      <c r="K24" s="11">
        <v>9.6099999999999991E-2</v>
      </c>
      <c r="L24" s="11">
        <v>3.5770010359071021E-2</v>
      </c>
      <c r="M24" s="11">
        <v>0.34175976631313904</v>
      </c>
      <c r="N24" s="12"/>
      <c r="O24" s="6">
        <v>5.92</v>
      </c>
      <c r="P24" s="6">
        <v>4570</v>
      </c>
      <c r="Q24" s="6">
        <v>-250.7</v>
      </c>
      <c r="R24" s="6">
        <v>2.0999999999999996</v>
      </c>
      <c r="S24" s="6">
        <f t="shared" si="2"/>
        <v>1.0016999999999998</v>
      </c>
      <c r="T24" s="6">
        <f t="shared" si="4"/>
        <v>47.000000000000092</v>
      </c>
      <c r="U24" s="6">
        <f t="shared" si="4"/>
        <v>10.93090000000003</v>
      </c>
      <c r="V24" s="11">
        <v>0.47699999999999998</v>
      </c>
      <c r="W24" s="11">
        <v>0.46730000000000005</v>
      </c>
      <c r="X24" s="11">
        <v>1.4499999999999999E-2</v>
      </c>
      <c r="Y24" s="11">
        <v>0.1079</v>
      </c>
      <c r="Z24" s="11">
        <v>4.8730344289486839E-2</v>
      </c>
      <c r="AA24" s="11">
        <v>0.43399299514733358</v>
      </c>
      <c r="AB24" s="3"/>
      <c r="AC24" s="8">
        <f t="shared" si="0"/>
        <v>6.47</v>
      </c>
      <c r="AD24" s="9">
        <f t="shared" si="0"/>
        <v>3710</v>
      </c>
      <c r="AE24" s="9">
        <f t="shared" si="0"/>
        <v>-268.5</v>
      </c>
      <c r="AF24" s="9">
        <f t="shared" si="0"/>
        <v>1.6999999999999997</v>
      </c>
      <c r="AG24" s="9">
        <f t="shared" si="0"/>
        <v>0.83429999999999993</v>
      </c>
      <c r="AH24" s="9">
        <f t="shared" si="0"/>
        <v>45.700000000000045</v>
      </c>
      <c r="AI24" s="9">
        <f t="shared" si="0"/>
        <v>12.361900000000015</v>
      </c>
      <c r="AJ24" s="13">
        <f t="shared" si="0"/>
        <v>0.495</v>
      </c>
      <c r="AK24" s="13">
        <f t="shared" si="0"/>
        <v>0.39500000000000002</v>
      </c>
      <c r="AL24" s="13">
        <f t="shared" si="0"/>
        <v>8.0000000000000002E-3</v>
      </c>
      <c r="AM24" s="13">
        <f t="shared" si="0"/>
        <v>0.10199999999999999</v>
      </c>
      <c r="AN24" s="13">
        <f t="shared" si="0"/>
        <v>4.225017732427893E-2</v>
      </c>
      <c r="AO24" s="13">
        <f t="shared" si="0"/>
        <v>0.38787638073023634</v>
      </c>
    </row>
    <row r="25" spans="1:41" x14ac:dyDescent="0.2">
      <c r="A25" s="5">
        <v>6.92</v>
      </c>
      <c r="B25" s="5">
        <v>2880</v>
      </c>
      <c r="C25" s="5">
        <v>-170.6</v>
      </c>
      <c r="D25" s="6">
        <v>2.6</v>
      </c>
      <c r="E25" s="6">
        <f t="shared" si="1"/>
        <v>1.0530000000000002</v>
      </c>
      <c r="F25" s="5">
        <f t="shared" si="3"/>
        <v>47.000000000000007</v>
      </c>
      <c r="G25" s="5">
        <f t="shared" si="3"/>
        <v>14.8459</v>
      </c>
      <c r="H25" s="11">
        <v>0.40500000000000003</v>
      </c>
      <c r="I25" s="11">
        <v>0.17949999999999999</v>
      </c>
      <c r="J25" s="11">
        <v>2.5999999999999999E-2</v>
      </c>
      <c r="K25" s="11">
        <v>9.6000000000000002E-2</v>
      </c>
      <c r="L25" s="11">
        <v>4.6519074647629589E-2</v>
      </c>
      <c r="M25" s="11">
        <v>0.36808454760675907</v>
      </c>
      <c r="N25" s="12"/>
      <c r="O25" s="6">
        <v>6.3599999999999994</v>
      </c>
      <c r="P25" s="6">
        <v>4340</v>
      </c>
      <c r="Q25" s="6">
        <v>-166.4</v>
      </c>
      <c r="R25" s="6">
        <v>2.1999999999999997</v>
      </c>
      <c r="S25" s="6">
        <f t="shared" si="2"/>
        <v>1.5246</v>
      </c>
      <c r="T25" s="6">
        <f t="shared" si="4"/>
        <v>49.200000000000095</v>
      </c>
      <c r="U25" s="6">
        <f t="shared" si="4"/>
        <v>12.455500000000029</v>
      </c>
      <c r="V25" s="11">
        <v>0.69300000000000006</v>
      </c>
      <c r="W25" s="11">
        <v>0.44850000000000001</v>
      </c>
      <c r="X25" s="11">
        <v>3.4000000000000002E-2</v>
      </c>
      <c r="Y25" s="11">
        <v>0.11799999999999999</v>
      </c>
      <c r="Z25" s="11">
        <v>2.0123155355299911E-2</v>
      </c>
      <c r="AA25" s="11">
        <v>0.36479758238939314</v>
      </c>
      <c r="AB25" s="3"/>
      <c r="AC25" s="8">
        <f t="shared" si="0"/>
        <v>6.64</v>
      </c>
      <c r="AD25" s="9">
        <f t="shared" si="0"/>
        <v>3610</v>
      </c>
      <c r="AE25" s="9">
        <f t="shared" si="0"/>
        <v>-168.5</v>
      </c>
      <c r="AF25" s="9">
        <f t="shared" si="0"/>
        <v>2.4</v>
      </c>
      <c r="AG25" s="9">
        <f t="shared" si="0"/>
        <v>1.2888000000000002</v>
      </c>
      <c r="AH25" s="9">
        <f t="shared" si="0"/>
        <v>48.100000000000051</v>
      </c>
      <c r="AI25" s="9">
        <f t="shared" si="0"/>
        <v>13.650700000000015</v>
      </c>
      <c r="AJ25" s="13">
        <f t="shared" si="0"/>
        <v>0.54900000000000004</v>
      </c>
      <c r="AK25" s="13">
        <f t="shared" si="0"/>
        <v>0.314</v>
      </c>
      <c r="AL25" s="13">
        <f t="shared" si="0"/>
        <v>0.03</v>
      </c>
      <c r="AM25" s="13">
        <f t="shared" si="0"/>
        <v>0.107</v>
      </c>
      <c r="AN25" s="13">
        <f t="shared" si="0"/>
        <v>3.332111500146475E-2</v>
      </c>
      <c r="AO25" s="13">
        <f t="shared" si="0"/>
        <v>0.3664410649980761</v>
      </c>
    </row>
    <row r="26" spans="1:41" x14ac:dyDescent="0.2">
      <c r="A26" s="5">
        <v>6.9</v>
      </c>
      <c r="B26" s="5">
        <v>2940</v>
      </c>
      <c r="C26" s="5">
        <v>-112.6</v>
      </c>
      <c r="D26" s="6">
        <v>0.8</v>
      </c>
      <c r="E26" s="6">
        <f t="shared" si="1"/>
        <v>0.24640000000000001</v>
      </c>
      <c r="F26" s="5">
        <f t="shared" si="3"/>
        <v>47.800000000000004</v>
      </c>
      <c r="G26" s="5">
        <f t="shared" si="3"/>
        <v>15.0923</v>
      </c>
      <c r="H26" s="11">
        <v>0.308</v>
      </c>
      <c r="I26" s="11">
        <v>0.24619999999999997</v>
      </c>
      <c r="J26" s="11">
        <v>1.6199999999999999E-2</v>
      </c>
      <c r="K26" s="11">
        <v>9.7500000000000003E-2</v>
      </c>
      <c r="L26" s="11">
        <v>4.8997670777630765E-2</v>
      </c>
      <c r="M26" s="11">
        <v>0.30198363170113962</v>
      </c>
      <c r="N26" s="12"/>
      <c r="O26" s="6">
        <v>6.0600000000000005</v>
      </c>
      <c r="P26" s="6">
        <v>4500</v>
      </c>
      <c r="Q26" s="6">
        <v>-113.80000000000001</v>
      </c>
      <c r="R26" s="6">
        <v>3.6000000000000005</v>
      </c>
      <c r="S26" s="6">
        <f t="shared" si="2"/>
        <v>2.5128000000000004</v>
      </c>
      <c r="T26" s="6">
        <f t="shared" si="4"/>
        <v>52.800000000000097</v>
      </c>
      <c r="U26" s="6">
        <f t="shared" si="4"/>
        <v>14.968300000000029</v>
      </c>
      <c r="V26" s="11">
        <v>0.69799999999999995</v>
      </c>
      <c r="W26" s="11">
        <v>0.46179999999999999</v>
      </c>
      <c r="X26" s="11">
        <v>4.7800000000000002E-2</v>
      </c>
      <c r="Y26" s="11">
        <v>0.1245</v>
      </c>
      <c r="Z26" s="11">
        <v>2.7390980293655397E-2</v>
      </c>
      <c r="AA26" s="11">
        <v>0.50307182910204984</v>
      </c>
      <c r="AB26" s="3"/>
      <c r="AC26" s="8">
        <f t="shared" si="0"/>
        <v>6.48</v>
      </c>
      <c r="AD26" s="9">
        <f t="shared" si="0"/>
        <v>3720</v>
      </c>
      <c r="AE26" s="9">
        <f t="shared" si="0"/>
        <v>-113.2</v>
      </c>
      <c r="AF26" s="9">
        <f t="shared" si="0"/>
        <v>2.2000000000000002</v>
      </c>
      <c r="AG26" s="9">
        <f t="shared" si="0"/>
        <v>1.3796000000000002</v>
      </c>
      <c r="AH26" s="9">
        <f t="shared" si="0"/>
        <v>50.300000000000054</v>
      </c>
      <c r="AI26" s="9">
        <f t="shared" si="0"/>
        <v>15.030300000000015</v>
      </c>
      <c r="AJ26" s="13">
        <f t="shared" si="0"/>
        <v>0.503</v>
      </c>
      <c r="AK26" s="13">
        <f t="shared" si="0"/>
        <v>0.35399999999999998</v>
      </c>
      <c r="AL26" s="13">
        <f t="shared" si="0"/>
        <v>3.2000000000000001E-2</v>
      </c>
      <c r="AM26" s="13">
        <f t="shared" si="0"/>
        <v>0.111</v>
      </c>
      <c r="AN26" s="13">
        <f t="shared" si="0"/>
        <v>3.819432553564308E-2</v>
      </c>
      <c r="AO26" s="13">
        <f t="shared" si="0"/>
        <v>0.40252773040159473</v>
      </c>
    </row>
    <row r="27" spans="1:4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</row>
    <row r="28" spans="1:41" ht="15" customHeight="1" x14ac:dyDescent="0.2">
      <c r="A28" s="1" t="s">
        <v>25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3"/>
      <c r="O28" s="1" t="s">
        <v>26</v>
      </c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3"/>
      <c r="AC28" s="14" t="s">
        <v>27</v>
      </c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</row>
    <row r="29" spans="1:4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3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3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</row>
    <row r="30" spans="1:41" ht="51" x14ac:dyDescent="0.2">
      <c r="A30" s="5" t="s">
        <v>2</v>
      </c>
      <c r="B30" s="5" t="s">
        <v>10</v>
      </c>
      <c r="C30" s="5" t="s">
        <v>11</v>
      </c>
      <c r="D30" s="5" t="s">
        <v>12</v>
      </c>
      <c r="E30" s="5" t="s">
        <v>13</v>
      </c>
      <c r="F30" s="5" t="s">
        <v>14</v>
      </c>
      <c r="G30" s="5" t="s">
        <v>15</v>
      </c>
      <c r="H30" s="5" t="s">
        <v>16</v>
      </c>
      <c r="I30" s="5" t="s">
        <v>17</v>
      </c>
      <c r="J30" s="6" t="s">
        <v>18</v>
      </c>
      <c r="K30" s="5" t="s">
        <v>19</v>
      </c>
      <c r="L30" s="5" t="s">
        <v>20</v>
      </c>
      <c r="M30" s="5" t="s">
        <v>21</v>
      </c>
      <c r="N30" s="3"/>
      <c r="O30" s="5" t="s">
        <v>2</v>
      </c>
      <c r="P30" s="5" t="s">
        <v>10</v>
      </c>
      <c r="Q30" s="5" t="s">
        <v>11</v>
      </c>
      <c r="R30" s="5" t="s">
        <v>12</v>
      </c>
      <c r="S30" s="5" t="s">
        <v>13</v>
      </c>
      <c r="T30" s="5" t="s">
        <v>14</v>
      </c>
      <c r="U30" s="5" t="s">
        <v>15</v>
      </c>
      <c r="V30" s="5" t="s">
        <v>16</v>
      </c>
      <c r="W30" s="5" t="s">
        <v>17</v>
      </c>
      <c r="X30" s="6" t="s">
        <v>18</v>
      </c>
      <c r="Y30" s="5" t="s">
        <v>19</v>
      </c>
      <c r="Z30" s="5" t="s">
        <v>20</v>
      </c>
      <c r="AA30" s="5" t="s">
        <v>21</v>
      </c>
      <c r="AB30" s="3"/>
      <c r="AC30" s="8" t="s">
        <v>2</v>
      </c>
      <c r="AD30" s="9" t="s">
        <v>10</v>
      </c>
      <c r="AE30" s="9" t="s">
        <v>11</v>
      </c>
      <c r="AF30" s="9" t="s">
        <v>12</v>
      </c>
      <c r="AG30" s="9" t="s">
        <v>22</v>
      </c>
      <c r="AH30" s="9" t="s">
        <v>23</v>
      </c>
      <c r="AI30" s="9" t="s">
        <v>24</v>
      </c>
      <c r="AJ30" s="13" t="s">
        <v>16</v>
      </c>
      <c r="AK30" s="13" t="s">
        <v>17</v>
      </c>
      <c r="AL30" s="13" t="s">
        <v>18</v>
      </c>
      <c r="AM30" s="13" t="s">
        <v>19</v>
      </c>
      <c r="AN30" s="9" t="s">
        <v>20</v>
      </c>
      <c r="AO30" s="9" t="s">
        <v>21</v>
      </c>
    </row>
    <row r="31" spans="1:41" x14ac:dyDescent="0.2">
      <c r="A31" s="6">
        <v>7.06</v>
      </c>
      <c r="B31" s="6">
        <v>2800</v>
      </c>
      <c r="C31" s="6">
        <v>-291.60000000000002</v>
      </c>
      <c r="D31" s="6">
        <v>0</v>
      </c>
      <c r="E31" s="6">
        <v>0</v>
      </c>
      <c r="F31" s="6">
        <f>D31</f>
        <v>0</v>
      </c>
      <c r="G31" s="6">
        <f>E31</f>
        <v>0</v>
      </c>
      <c r="H31" s="11">
        <v>0</v>
      </c>
      <c r="I31" s="11">
        <v>0</v>
      </c>
      <c r="J31" s="11">
        <v>0</v>
      </c>
      <c r="K31" s="11">
        <v>0</v>
      </c>
      <c r="L31" s="11">
        <v>6.0896796770517347E-2</v>
      </c>
      <c r="M31" s="11">
        <v>0.55152983839843894</v>
      </c>
      <c r="N31" s="3"/>
      <c r="O31" s="6">
        <v>7.7400000000000011</v>
      </c>
      <c r="P31" s="6">
        <v>2360</v>
      </c>
      <c r="Q31" s="6">
        <v>-283.60000000000002</v>
      </c>
      <c r="R31" s="6">
        <v>0</v>
      </c>
      <c r="S31" s="6">
        <v>0</v>
      </c>
      <c r="T31" s="6">
        <f>R31</f>
        <v>0</v>
      </c>
      <c r="U31" s="6">
        <v>0</v>
      </c>
      <c r="V31" s="11">
        <v>0</v>
      </c>
      <c r="W31" s="11">
        <v>0</v>
      </c>
      <c r="X31" s="11">
        <v>0</v>
      </c>
      <c r="Y31" s="11">
        <v>0</v>
      </c>
      <c r="Z31" s="11">
        <v>5.8166331895484216E-2</v>
      </c>
      <c r="AA31" s="11">
        <v>0.46396057222697346</v>
      </c>
      <c r="AB31" s="3"/>
      <c r="AC31" s="8">
        <f t="shared" ref="AC31:AO45" si="5">AVERAGE(O31,A31)</f>
        <v>7.4</v>
      </c>
      <c r="AD31" s="9">
        <f t="shared" si="5"/>
        <v>2580</v>
      </c>
      <c r="AE31" s="9">
        <f t="shared" si="5"/>
        <v>-287.60000000000002</v>
      </c>
      <c r="AF31" s="9">
        <f t="shared" si="5"/>
        <v>0</v>
      </c>
      <c r="AG31" s="9">
        <f t="shared" si="5"/>
        <v>0</v>
      </c>
      <c r="AH31" s="9">
        <f t="shared" si="5"/>
        <v>0</v>
      </c>
      <c r="AI31" s="9">
        <f t="shared" si="5"/>
        <v>0</v>
      </c>
      <c r="AJ31" s="13">
        <f t="shared" si="5"/>
        <v>0</v>
      </c>
      <c r="AK31" s="13">
        <f t="shared" si="5"/>
        <v>0</v>
      </c>
      <c r="AL31" s="13">
        <f t="shared" si="5"/>
        <v>0</v>
      </c>
      <c r="AM31" s="13">
        <f t="shared" si="5"/>
        <v>0</v>
      </c>
      <c r="AN31" s="13">
        <f t="shared" si="5"/>
        <v>5.9531564333000782E-2</v>
      </c>
      <c r="AO31" s="13">
        <f t="shared" si="5"/>
        <v>0.50774520531270617</v>
      </c>
    </row>
    <row r="32" spans="1:41" x14ac:dyDescent="0.2">
      <c r="A32" s="6">
        <v>7.14</v>
      </c>
      <c r="B32" s="6">
        <v>3020</v>
      </c>
      <c r="C32" s="6">
        <v>-292.7</v>
      </c>
      <c r="D32" s="6">
        <v>0.2</v>
      </c>
      <c r="E32" s="6">
        <v>7.3200000000000001E-2</v>
      </c>
      <c r="F32" s="6">
        <f>F31+D32</f>
        <v>0.2</v>
      </c>
      <c r="G32" s="6">
        <f>G31+E32</f>
        <v>7.3200000000000001E-2</v>
      </c>
      <c r="H32" s="11">
        <v>0.36599999999999999</v>
      </c>
      <c r="I32" s="11">
        <v>0.46140000000000003</v>
      </c>
      <c r="J32" s="11">
        <v>1.3600000000000001E-2</v>
      </c>
      <c r="K32" s="11">
        <v>0.15899999999999997</v>
      </c>
      <c r="L32" s="11">
        <v>6.7067943678451897E-2</v>
      </c>
      <c r="M32" s="11">
        <v>0.49648055499905064</v>
      </c>
      <c r="N32" s="3"/>
      <c r="O32" s="6">
        <v>6.3400000000000007</v>
      </c>
      <c r="P32" s="6">
        <v>2400</v>
      </c>
      <c r="Q32" s="6">
        <v>-214.7</v>
      </c>
      <c r="R32" s="6">
        <v>0.60000000000018194</v>
      </c>
      <c r="S32" s="6">
        <v>7.5600000000022954E-2</v>
      </c>
      <c r="T32" s="6">
        <f>T31+R32</f>
        <v>0.60000000000018194</v>
      </c>
      <c r="U32" s="6">
        <f>U31+S32</f>
        <v>7.5600000000022954E-2</v>
      </c>
      <c r="V32" s="11">
        <v>0.12600000000000006</v>
      </c>
      <c r="W32" s="11">
        <v>0.5806</v>
      </c>
      <c r="X32" s="11">
        <v>2.8400000000000002E-2</v>
      </c>
      <c r="Y32" s="11">
        <v>0.2649999999999999</v>
      </c>
      <c r="Z32" s="11">
        <v>4.2751921237500226E-2</v>
      </c>
      <c r="AA32" s="11">
        <v>0.45022768370869443</v>
      </c>
      <c r="AB32" s="3"/>
      <c r="AC32" s="8">
        <f t="shared" si="5"/>
        <v>6.74</v>
      </c>
      <c r="AD32" s="9">
        <f t="shared" si="5"/>
        <v>2710</v>
      </c>
      <c r="AE32" s="9">
        <f t="shared" si="5"/>
        <v>-253.7</v>
      </c>
      <c r="AF32" s="9">
        <f t="shared" si="5"/>
        <v>0.40000000000009095</v>
      </c>
      <c r="AG32" s="9">
        <f t="shared" si="5"/>
        <v>7.4400000000011485E-2</v>
      </c>
      <c r="AH32" s="9">
        <f t="shared" si="5"/>
        <v>0.40000000000009095</v>
      </c>
      <c r="AI32" s="9">
        <f t="shared" si="5"/>
        <v>7.4400000000011485E-2</v>
      </c>
      <c r="AJ32" s="13">
        <f t="shared" si="5"/>
        <v>0.24600000000000002</v>
      </c>
      <c r="AK32" s="13">
        <f t="shared" si="5"/>
        <v>0.52100000000000002</v>
      </c>
      <c r="AL32" s="13">
        <f t="shared" si="5"/>
        <v>2.1000000000000001E-2</v>
      </c>
      <c r="AM32" s="13">
        <f t="shared" si="5"/>
        <v>0.21199999999999994</v>
      </c>
      <c r="AN32" s="13">
        <f t="shared" si="5"/>
        <v>5.4909932457976061E-2</v>
      </c>
      <c r="AO32" s="13">
        <f t="shared" si="5"/>
        <v>0.4733541193538725</v>
      </c>
    </row>
    <row r="33" spans="1:41" x14ac:dyDescent="0.2">
      <c r="A33" s="6">
        <v>7.02</v>
      </c>
      <c r="B33" s="6">
        <v>3550</v>
      </c>
      <c r="C33" s="6">
        <v>-292.89999999999998</v>
      </c>
      <c r="D33" s="6">
        <v>1</v>
      </c>
      <c r="E33" s="6">
        <v>0.35799999999999998</v>
      </c>
      <c r="F33" s="6">
        <f t="shared" ref="F33:G45" si="6">F32+D33</f>
        <v>1.2</v>
      </c>
      <c r="G33" s="6">
        <f>G32+E33</f>
        <v>0.43119999999999997</v>
      </c>
      <c r="H33" s="11">
        <v>0.35799999999999998</v>
      </c>
      <c r="I33" s="11">
        <v>0.56850000000000001</v>
      </c>
      <c r="J33" s="11">
        <v>1E-3</v>
      </c>
      <c r="K33" s="11">
        <v>7.2500000000000009E-2</v>
      </c>
      <c r="L33" s="11">
        <v>6.3763608087091903E-2</v>
      </c>
      <c r="M33" s="11">
        <v>0.52436099212159837</v>
      </c>
      <c r="N33" s="3"/>
      <c r="O33" s="6">
        <v>6.2000000000000011</v>
      </c>
      <c r="P33" s="6">
        <v>2510</v>
      </c>
      <c r="Q33" s="6">
        <v>-264.89999999999998</v>
      </c>
      <c r="R33" s="6">
        <v>3</v>
      </c>
      <c r="S33" s="6">
        <v>0.71399999999999997</v>
      </c>
      <c r="T33" s="6">
        <f t="shared" ref="T33:U45" si="7">T32+R33</f>
        <v>3.6000000000001817</v>
      </c>
      <c r="U33" s="6">
        <f t="shared" si="7"/>
        <v>0.78960000000002295</v>
      </c>
      <c r="V33" s="11">
        <v>0.23799999999999999</v>
      </c>
      <c r="W33" s="11">
        <v>0.61149999999999993</v>
      </c>
      <c r="X33" s="11">
        <v>1.4999999999999999E-2</v>
      </c>
      <c r="Y33" s="11">
        <v>0.13550000000000006</v>
      </c>
      <c r="Z33" s="11">
        <v>7.0275243468532672E-2</v>
      </c>
      <c r="AA33" s="11">
        <v>0.5537087754127179</v>
      </c>
      <c r="AB33" s="3"/>
      <c r="AC33" s="8">
        <f t="shared" si="5"/>
        <v>6.61</v>
      </c>
      <c r="AD33" s="9">
        <f t="shared" si="5"/>
        <v>3030</v>
      </c>
      <c r="AE33" s="9">
        <f t="shared" si="5"/>
        <v>-278.89999999999998</v>
      </c>
      <c r="AF33" s="9">
        <f t="shared" si="5"/>
        <v>2</v>
      </c>
      <c r="AG33" s="9">
        <f t="shared" si="5"/>
        <v>0.53600000000000003</v>
      </c>
      <c r="AH33" s="9">
        <f t="shared" si="5"/>
        <v>2.4000000000000909</v>
      </c>
      <c r="AI33" s="9">
        <f t="shared" si="5"/>
        <v>0.61040000000001149</v>
      </c>
      <c r="AJ33" s="13">
        <f t="shared" si="5"/>
        <v>0.29799999999999999</v>
      </c>
      <c r="AK33" s="13">
        <f t="shared" si="5"/>
        <v>0.59</v>
      </c>
      <c r="AL33" s="13">
        <f t="shared" si="5"/>
        <v>8.0000000000000002E-3</v>
      </c>
      <c r="AM33" s="13">
        <f t="shared" si="5"/>
        <v>0.10400000000000004</v>
      </c>
      <c r="AN33" s="13">
        <f t="shared" si="5"/>
        <v>6.701942577781228E-2</v>
      </c>
      <c r="AO33" s="13">
        <f t="shared" si="5"/>
        <v>0.53903488376715814</v>
      </c>
    </row>
    <row r="34" spans="1:41" x14ac:dyDescent="0.2">
      <c r="A34" s="6">
        <v>6.99</v>
      </c>
      <c r="B34" s="6">
        <v>3560</v>
      </c>
      <c r="C34" s="6">
        <v>-286.60000000000002</v>
      </c>
      <c r="D34" s="6">
        <v>5.0999999999999996</v>
      </c>
      <c r="E34" s="6">
        <v>1.5146999999999999</v>
      </c>
      <c r="F34" s="6">
        <f t="shared" si="6"/>
        <v>6.3</v>
      </c>
      <c r="G34" s="6">
        <f t="shared" si="6"/>
        <v>1.9459</v>
      </c>
      <c r="H34" s="11">
        <v>0.29699999999999999</v>
      </c>
      <c r="I34" s="11">
        <v>0.49920000000000009</v>
      </c>
      <c r="J34" s="11">
        <v>6.4999999999999997E-3</v>
      </c>
      <c r="K34" s="11">
        <v>0.19729999999999998</v>
      </c>
      <c r="L34" s="11">
        <v>5.0429383030112657E-2</v>
      </c>
      <c r="M34" s="11">
        <v>0.50889584618932771</v>
      </c>
      <c r="N34" s="3"/>
      <c r="O34" s="6">
        <v>6.51</v>
      </c>
      <c r="P34" s="6">
        <v>2920</v>
      </c>
      <c r="Q34" s="6">
        <v>-222.59999999999997</v>
      </c>
      <c r="R34" s="6">
        <v>1.7000000000001823</v>
      </c>
      <c r="S34" s="6">
        <v>0.63070000000006754</v>
      </c>
      <c r="T34" s="6">
        <f t="shared" si="7"/>
        <v>5.300000000000364</v>
      </c>
      <c r="U34" s="6">
        <f t="shared" si="7"/>
        <v>1.4203000000000905</v>
      </c>
      <c r="V34" s="11">
        <v>0.37099999999999994</v>
      </c>
      <c r="W34" s="11">
        <v>0.61480000000000001</v>
      </c>
      <c r="X34" s="11">
        <v>9.5000000000000015E-3</v>
      </c>
      <c r="Y34" s="11">
        <v>4.6999999999999889E-3</v>
      </c>
      <c r="Z34" s="11">
        <v>0.10360303881884293</v>
      </c>
      <c r="AA34" s="11">
        <v>0.64538487295996549</v>
      </c>
      <c r="AB34" s="3"/>
      <c r="AC34" s="8">
        <f t="shared" si="5"/>
        <v>6.75</v>
      </c>
      <c r="AD34" s="9">
        <f t="shared" si="5"/>
        <v>3240</v>
      </c>
      <c r="AE34" s="9">
        <f t="shared" si="5"/>
        <v>-254.6</v>
      </c>
      <c r="AF34" s="9">
        <f t="shared" si="5"/>
        <v>3.4000000000000909</v>
      </c>
      <c r="AG34" s="9">
        <f t="shared" si="5"/>
        <v>1.0727000000000337</v>
      </c>
      <c r="AH34" s="9">
        <f t="shared" si="5"/>
        <v>5.8000000000001819</v>
      </c>
      <c r="AI34" s="9">
        <f t="shared" si="5"/>
        <v>1.6831000000000453</v>
      </c>
      <c r="AJ34" s="13">
        <f t="shared" si="5"/>
        <v>0.33399999999999996</v>
      </c>
      <c r="AK34" s="13">
        <f t="shared" si="5"/>
        <v>0.55700000000000005</v>
      </c>
      <c r="AL34" s="13">
        <f t="shared" si="5"/>
        <v>8.0000000000000002E-3</v>
      </c>
      <c r="AM34" s="13">
        <f t="shared" si="5"/>
        <v>0.10099999999999998</v>
      </c>
      <c r="AN34" s="13">
        <f t="shared" si="5"/>
        <v>7.7016210924477801E-2</v>
      </c>
      <c r="AO34" s="13">
        <f t="shared" si="5"/>
        <v>0.5771403595746466</v>
      </c>
    </row>
    <row r="35" spans="1:41" x14ac:dyDescent="0.2">
      <c r="A35" s="6">
        <v>6.6</v>
      </c>
      <c r="B35" s="6">
        <v>3700</v>
      </c>
      <c r="C35" s="6">
        <v>-124</v>
      </c>
      <c r="D35" s="6">
        <v>4.4000000000000004</v>
      </c>
      <c r="E35" s="6">
        <v>1.7336000000000003</v>
      </c>
      <c r="F35" s="6">
        <f t="shared" si="6"/>
        <v>10.7</v>
      </c>
      <c r="G35" s="6">
        <f t="shared" si="6"/>
        <v>3.6795</v>
      </c>
      <c r="H35" s="11">
        <v>0.39400000000000002</v>
      </c>
      <c r="I35" s="11">
        <v>0.51080000000000003</v>
      </c>
      <c r="J35" s="11">
        <v>8.0000000000000002E-3</v>
      </c>
      <c r="K35" s="11">
        <v>8.7199999999999944E-2</v>
      </c>
      <c r="L35" s="11">
        <v>4.985066468883937E-2</v>
      </c>
      <c r="M35" s="11">
        <v>0.47579341525646968</v>
      </c>
      <c r="N35" s="3"/>
      <c r="O35" s="6">
        <v>7.3000000000000007</v>
      </c>
      <c r="P35" s="6">
        <v>2760</v>
      </c>
      <c r="Q35" s="6">
        <v>-74</v>
      </c>
      <c r="R35" s="6">
        <v>9.1999999999999087</v>
      </c>
      <c r="S35" s="6">
        <v>4.5815999999999546</v>
      </c>
      <c r="T35" s="6">
        <f t="shared" si="7"/>
        <v>14.500000000000274</v>
      </c>
      <c r="U35" s="6">
        <f t="shared" si="7"/>
        <v>6.0019000000000453</v>
      </c>
      <c r="V35" s="11">
        <v>0.498</v>
      </c>
      <c r="W35" s="11">
        <v>0.48320000000000002</v>
      </c>
      <c r="X35" s="11">
        <v>5.9999999999999984E-3</v>
      </c>
      <c r="Y35" s="11">
        <v>1.2799999999999985E-2</v>
      </c>
      <c r="Z35" s="11">
        <v>8.4246172637125027E-2</v>
      </c>
      <c r="AA35" s="11">
        <v>0.51713005948367285</v>
      </c>
      <c r="AB35" s="3"/>
      <c r="AC35" s="8">
        <f t="shared" si="5"/>
        <v>6.95</v>
      </c>
      <c r="AD35" s="9">
        <f t="shared" si="5"/>
        <v>3230</v>
      </c>
      <c r="AE35" s="9">
        <f t="shared" si="5"/>
        <v>-99</v>
      </c>
      <c r="AF35" s="9">
        <f t="shared" si="5"/>
        <v>6.7999999999999545</v>
      </c>
      <c r="AG35" s="9">
        <f t="shared" si="5"/>
        <v>3.1575999999999773</v>
      </c>
      <c r="AH35" s="9">
        <f t="shared" si="5"/>
        <v>12.600000000000136</v>
      </c>
      <c r="AI35" s="9">
        <f t="shared" si="5"/>
        <v>4.8407000000000231</v>
      </c>
      <c r="AJ35" s="13">
        <f t="shared" si="5"/>
        <v>0.44600000000000001</v>
      </c>
      <c r="AK35" s="13">
        <f t="shared" si="5"/>
        <v>0.497</v>
      </c>
      <c r="AL35" s="13">
        <f t="shared" si="5"/>
        <v>6.9999999999999993E-3</v>
      </c>
      <c r="AM35" s="13">
        <f t="shared" si="5"/>
        <v>4.9999999999999961E-2</v>
      </c>
      <c r="AN35" s="13">
        <f t="shared" si="5"/>
        <v>6.7048418662982195E-2</v>
      </c>
      <c r="AO35" s="13">
        <f t="shared" si="5"/>
        <v>0.49646173737007127</v>
      </c>
    </row>
    <row r="36" spans="1:41" x14ac:dyDescent="0.2">
      <c r="A36" s="6">
        <v>6.83</v>
      </c>
      <c r="B36" s="6">
        <v>3630</v>
      </c>
      <c r="C36" s="6">
        <v>-122.4</v>
      </c>
      <c r="D36" s="6">
        <v>7.2</v>
      </c>
      <c r="E36" s="6">
        <v>4.32</v>
      </c>
      <c r="F36" s="6">
        <f t="shared" si="6"/>
        <v>17.899999999999999</v>
      </c>
      <c r="G36" s="6">
        <f t="shared" si="6"/>
        <v>7.9995000000000003</v>
      </c>
      <c r="H36" s="11">
        <v>0.6</v>
      </c>
      <c r="I36" s="11">
        <v>0.30419999999999997</v>
      </c>
      <c r="J36" s="11">
        <v>5.0999999999999995E-3</v>
      </c>
      <c r="K36" s="11">
        <v>9.0700000000000058E-2</v>
      </c>
      <c r="L36" s="11">
        <v>5.9816427167770643E-2</v>
      </c>
      <c r="M36" s="11">
        <v>0.36532317458648433</v>
      </c>
      <c r="N36" s="3"/>
      <c r="O36" s="6">
        <v>7.43</v>
      </c>
      <c r="P36" s="6">
        <v>2286</v>
      </c>
      <c r="Q36" s="6">
        <v>-122.4</v>
      </c>
      <c r="R36" s="6">
        <v>12.39999999999991</v>
      </c>
      <c r="S36" s="6">
        <v>6.646399999999951</v>
      </c>
      <c r="T36" s="6">
        <f t="shared" si="7"/>
        <v>26.900000000000183</v>
      </c>
      <c r="U36" s="6">
        <f t="shared" si="7"/>
        <v>12.648299999999995</v>
      </c>
      <c r="V36" s="11">
        <v>0.53599999999999992</v>
      </c>
      <c r="W36" s="11">
        <v>0.43380000000000002</v>
      </c>
      <c r="X36" s="11">
        <v>8.8999999999999982E-3</v>
      </c>
      <c r="Y36" s="11">
        <v>2.1300000000000062E-2</v>
      </c>
      <c r="Z36" s="11">
        <v>5.9834443683489676E-2</v>
      </c>
      <c r="AA36" s="11">
        <v>0.54810278154471515</v>
      </c>
      <c r="AB36" s="3"/>
      <c r="AC36" s="8">
        <f t="shared" si="5"/>
        <v>7.13</v>
      </c>
      <c r="AD36" s="9">
        <f t="shared" si="5"/>
        <v>2958</v>
      </c>
      <c r="AE36" s="9">
        <f t="shared" si="5"/>
        <v>-122.4</v>
      </c>
      <c r="AF36" s="9">
        <f t="shared" si="5"/>
        <v>9.7999999999999545</v>
      </c>
      <c r="AG36" s="9">
        <f t="shared" si="5"/>
        <v>5.4831999999999752</v>
      </c>
      <c r="AH36" s="9">
        <f t="shared" si="5"/>
        <v>22.400000000000091</v>
      </c>
      <c r="AI36" s="9">
        <f t="shared" si="5"/>
        <v>10.323899999999998</v>
      </c>
      <c r="AJ36" s="13">
        <f t="shared" si="5"/>
        <v>0.56799999999999995</v>
      </c>
      <c r="AK36" s="13">
        <f t="shared" si="5"/>
        <v>0.36899999999999999</v>
      </c>
      <c r="AL36" s="13">
        <f t="shared" si="5"/>
        <v>6.9999999999999993E-3</v>
      </c>
      <c r="AM36" s="13">
        <f t="shared" si="5"/>
        <v>5.6000000000000064E-2</v>
      </c>
      <c r="AN36" s="13">
        <f t="shared" si="5"/>
        <v>5.9825435425630159E-2</v>
      </c>
      <c r="AO36" s="13">
        <f t="shared" si="5"/>
        <v>0.45671297806559974</v>
      </c>
    </row>
    <row r="37" spans="1:41" x14ac:dyDescent="0.2">
      <c r="A37" s="6">
        <v>6.67</v>
      </c>
      <c r="B37" s="6">
        <v>3640</v>
      </c>
      <c r="C37" s="6">
        <v>-161.30000000000001</v>
      </c>
      <c r="D37" s="6">
        <v>10</v>
      </c>
      <c r="E37" s="6">
        <v>6.1099999999999994</v>
      </c>
      <c r="F37" s="6">
        <f t="shared" si="6"/>
        <v>27.9</v>
      </c>
      <c r="G37" s="6">
        <f t="shared" si="6"/>
        <v>14.109500000000001</v>
      </c>
      <c r="H37" s="11">
        <v>0.61099999999999999</v>
      </c>
      <c r="I37" s="11">
        <v>0.24960000000000004</v>
      </c>
      <c r="J37" s="11">
        <v>1.5000000000000005E-3</v>
      </c>
      <c r="K37" s="11">
        <v>0.13789999999999997</v>
      </c>
      <c r="L37" s="11">
        <v>5.6182167039046146E-2</v>
      </c>
      <c r="M37" s="11">
        <v>0.43129841371932753</v>
      </c>
      <c r="N37" s="3"/>
      <c r="O37" s="6">
        <v>8.1300000000000008</v>
      </c>
      <c r="P37" s="6">
        <v>2276</v>
      </c>
      <c r="Q37" s="6">
        <v>-123.30000000000001</v>
      </c>
      <c r="R37" s="6">
        <v>12.200000000000273</v>
      </c>
      <c r="S37" s="6">
        <v>8.0642000000001808</v>
      </c>
      <c r="T37" s="6">
        <f t="shared" si="7"/>
        <v>39.100000000000456</v>
      </c>
      <c r="U37" s="6">
        <f t="shared" si="7"/>
        <v>20.712500000000176</v>
      </c>
      <c r="V37" s="11">
        <v>0.66100000000000003</v>
      </c>
      <c r="W37" s="11">
        <v>0.3024</v>
      </c>
      <c r="X37" s="11">
        <v>1.4499999999999999E-2</v>
      </c>
      <c r="Y37" s="11">
        <v>2.2099999999999967E-2</v>
      </c>
      <c r="Z37" s="11">
        <v>4.467337697133459E-2</v>
      </c>
      <c r="AA37" s="11">
        <v>0.66593058815162498</v>
      </c>
      <c r="AB37" s="3"/>
      <c r="AC37" s="8">
        <f t="shared" si="5"/>
        <v>7.4</v>
      </c>
      <c r="AD37" s="9">
        <f t="shared" si="5"/>
        <v>2958</v>
      </c>
      <c r="AE37" s="9">
        <f t="shared" si="5"/>
        <v>-142.30000000000001</v>
      </c>
      <c r="AF37" s="9">
        <f t="shared" si="5"/>
        <v>11.100000000000136</v>
      </c>
      <c r="AG37" s="9">
        <f t="shared" si="5"/>
        <v>7.0871000000000901</v>
      </c>
      <c r="AH37" s="9">
        <f t="shared" si="5"/>
        <v>33.500000000000227</v>
      </c>
      <c r="AI37" s="9">
        <f t="shared" si="5"/>
        <v>17.411000000000087</v>
      </c>
      <c r="AJ37" s="13">
        <f t="shared" si="5"/>
        <v>0.63600000000000001</v>
      </c>
      <c r="AK37" s="13">
        <f t="shared" si="5"/>
        <v>0.27600000000000002</v>
      </c>
      <c r="AL37" s="13">
        <f t="shared" si="5"/>
        <v>8.0000000000000002E-3</v>
      </c>
      <c r="AM37" s="13">
        <f t="shared" si="5"/>
        <v>7.999999999999996E-2</v>
      </c>
      <c r="AN37" s="13">
        <f t="shared" si="5"/>
        <v>5.0427772005190372E-2</v>
      </c>
      <c r="AO37" s="13">
        <f t="shared" si="5"/>
        <v>0.54861450093547626</v>
      </c>
    </row>
    <row r="38" spans="1:41" x14ac:dyDescent="0.2">
      <c r="A38" s="6">
        <v>7.2</v>
      </c>
      <c r="B38" s="6">
        <v>3450</v>
      </c>
      <c r="C38" s="6">
        <v>-148.4</v>
      </c>
      <c r="D38" s="6">
        <v>4.5999999999999996</v>
      </c>
      <c r="E38" s="6">
        <v>2.5714000000000001</v>
      </c>
      <c r="F38" s="6">
        <f t="shared" si="6"/>
        <v>32.5</v>
      </c>
      <c r="G38" s="6">
        <f t="shared" si="6"/>
        <v>16.680900000000001</v>
      </c>
      <c r="H38" s="11">
        <v>0.55900000000000005</v>
      </c>
      <c r="I38" s="11">
        <v>0.37620000000000003</v>
      </c>
      <c r="J38" s="11">
        <v>5.0000000000000044E-4</v>
      </c>
      <c r="K38" s="11">
        <v>6.4299999999999913E-2</v>
      </c>
      <c r="L38" s="11">
        <v>4.6635805707811423E-2</v>
      </c>
      <c r="M38" s="11">
        <v>0.40979107348844268</v>
      </c>
      <c r="N38" s="3"/>
      <c r="O38" s="6">
        <v>7.1599999999999993</v>
      </c>
      <c r="P38" s="6">
        <v>2466</v>
      </c>
      <c r="Q38" s="6">
        <v>-124.4</v>
      </c>
      <c r="R38" s="6">
        <v>7.9999999999999094</v>
      </c>
      <c r="S38" s="6">
        <v>5.0319999999999423</v>
      </c>
      <c r="T38" s="6">
        <f t="shared" si="7"/>
        <v>47.100000000000364</v>
      </c>
      <c r="U38" s="6">
        <f t="shared" si="7"/>
        <v>25.744500000000119</v>
      </c>
      <c r="V38" s="11">
        <v>0.62899999999999989</v>
      </c>
      <c r="W38" s="11">
        <v>0.34379999999999999</v>
      </c>
      <c r="X38" s="11">
        <v>9.4999999999999998E-3</v>
      </c>
      <c r="Y38" s="11">
        <v>1.7700000000000111E-2</v>
      </c>
      <c r="Z38" s="11">
        <v>9.2055327707751183E-2</v>
      </c>
      <c r="AA38" s="11">
        <v>0.69008335769007023</v>
      </c>
      <c r="AB38" s="3"/>
      <c r="AC38" s="8">
        <f t="shared" si="5"/>
        <v>7.18</v>
      </c>
      <c r="AD38" s="9">
        <f t="shared" si="5"/>
        <v>2958</v>
      </c>
      <c r="AE38" s="9">
        <f t="shared" si="5"/>
        <v>-136.4</v>
      </c>
      <c r="AF38" s="9">
        <f t="shared" si="5"/>
        <v>6.2999999999999545</v>
      </c>
      <c r="AG38" s="9">
        <f t="shared" si="5"/>
        <v>3.801699999999971</v>
      </c>
      <c r="AH38" s="9">
        <f t="shared" si="5"/>
        <v>39.800000000000182</v>
      </c>
      <c r="AI38" s="9">
        <f t="shared" si="5"/>
        <v>21.212700000000062</v>
      </c>
      <c r="AJ38" s="13">
        <f t="shared" si="5"/>
        <v>0.59399999999999997</v>
      </c>
      <c r="AK38" s="13">
        <f t="shared" si="5"/>
        <v>0.36</v>
      </c>
      <c r="AL38" s="13">
        <f t="shared" si="5"/>
        <v>5.0000000000000001E-3</v>
      </c>
      <c r="AM38" s="13">
        <f t="shared" si="5"/>
        <v>4.1000000000000009E-2</v>
      </c>
      <c r="AN38" s="13">
        <f t="shared" si="5"/>
        <v>6.9345566707781303E-2</v>
      </c>
      <c r="AO38" s="13">
        <f t="shared" si="5"/>
        <v>0.54993721558925646</v>
      </c>
    </row>
    <row r="39" spans="1:41" x14ac:dyDescent="0.2">
      <c r="A39" s="6">
        <v>7.26</v>
      </c>
      <c r="B39" s="6">
        <v>3600</v>
      </c>
      <c r="C39" s="6">
        <v>-168.2</v>
      </c>
      <c r="D39" s="6">
        <v>8.1999999999999993</v>
      </c>
      <c r="E39" s="6">
        <v>4.1163999999999996</v>
      </c>
      <c r="F39" s="6">
        <f t="shared" si="6"/>
        <v>40.700000000000003</v>
      </c>
      <c r="G39" s="6">
        <f t="shared" si="6"/>
        <v>20.7973</v>
      </c>
      <c r="H39" s="11">
        <v>0.502</v>
      </c>
      <c r="I39" s="11">
        <v>0.35540000000000005</v>
      </c>
      <c r="J39" s="11">
        <v>1.2999999999999999E-3</v>
      </c>
      <c r="K39" s="11">
        <v>0.14129999999999995</v>
      </c>
      <c r="L39" s="11">
        <v>4.4955873982406608E-2</v>
      </c>
      <c r="M39" s="11">
        <v>0.40068425619728987</v>
      </c>
      <c r="N39" s="3"/>
      <c r="O39" s="6">
        <v>7.08</v>
      </c>
      <c r="P39" s="6">
        <v>2316</v>
      </c>
      <c r="Q39" s="6">
        <v>-90.199999999999989</v>
      </c>
      <c r="R39" s="6">
        <v>11.600000000000183</v>
      </c>
      <c r="S39" s="6">
        <v>7.7952000000001247</v>
      </c>
      <c r="T39" s="6">
        <f t="shared" si="7"/>
        <v>58.700000000000543</v>
      </c>
      <c r="U39" s="6">
        <f t="shared" si="7"/>
        <v>33.539700000000245</v>
      </c>
      <c r="V39" s="11">
        <v>0.67200000000000015</v>
      </c>
      <c r="W39" s="11">
        <v>0.25659999999999999</v>
      </c>
      <c r="X39" s="11">
        <v>8.6999999999999994E-3</v>
      </c>
      <c r="Y39" s="11">
        <v>6.2699999999999853E-2</v>
      </c>
      <c r="Z39" s="11">
        <v>5.475121351215028E-2</v>
      </c>
      <c r="AA39" s="11">
        <v>0.55071897066324549</v>
      </c>
      <c r="AB39" s="3"/>
      <c r="AC39" s="8">
        <f t="shared" si="5"/>
        <v>7.17</v>
      </c>
      <c r="AD39" s="9">
        <f t="shared" si="5"/>
        <v>2958</v>
      </c>
      <c r="AE39" s="9">
        <f t="shared" si="5"/>
        <v>-129.19999999999999</v>
      </c>
      <c r="AF39" s="9">
        <f t="shared" si="5"/>
        <v>9.9000000000000909</v>
      </c>
      <c r="AG39" s="9">
        <f t="shared" si="5"/>
        <v>5.9558000000000622</v>
      </c>
      <c r="AH39" s="9">
        <f t="shared" si="5"/>
        <v>49.700000000000273</v>
      </c>
      <c r="AI39" s="9">
        <f t="shared" si="5"/>
        <v>27.168500000000122</v>
      </c>
      <c r="AJ39" s="13">
        <f t="shared" si="5"/>
        <v>0.58700000000000008</v>
      </c>
      <c r="AK39" s="13">
        <f t="shared" si="5"/>
        <v>0.30600000000000005</v>
      </c>
      <c r="AL39" s="13">
        <f t="shared" si="5"/>
        <v>4.9999999999999992E-3</v>
      </c>
      <c r="AM39" s="13">
        <f t="shared" si="5"/>
        <v>0.1019999999999999</v>
      </c>
      <c r="AN39" s="13">
        <f t="shared" si="5"/>
        <v>4.9853543747278448E-2</v>
      </c>
      <c r="AO39" s="13">
        <f t="shared" si="5"/>
        <v>0.47570161343026768</v>
      </c>
    </row>
    <row r="40" spans="1:41" x14ac:dyDescent="0.2">
      <c r="A40" s="6">
        <v>7.17</v>
      </c>
      <c r="B40" s="6">
        <v>3480</v>
      </c>
      <c r="C40" s="6">
        <v>-174.1</v>
      </c>
      <c r="D40" s="6">
        <v>11.3</v>
      </c>
      <c r="E40" s="6">
        <v>7.4580000000000011</v>
      </c>
      <c r="F40" s="6">
        <f t="shared" si="6"/>
        <v>52</v>
      </c>
      <c r="G40" s="6">
        <f t="shared" si="6"/>
        <v>28.255300000000002</v>
      </c>
      <c r="H40" s="11">
        <v>0.66</v>
      </c>
      <c r="I40" s="11">
        <v>0.28420000000000001</v>
      </c>
      <c r="J40" s="11">
        <v>6.000000000000001E-3</v>
      </c>
      <c r="K40" s="11">
        <v>4.9799999999999962E-2</v>
      </c>
      <c r="L40" s="11">
        <v>4.9743478070103909E-2</v>
      </c>
      <c r="M40" s="11">
        <v>0.43931240361752588</v>
      </c>
      <c r="N40" s="3"/>
      <c r="O40" s="6">
        <v>7.3100000000000005</v>
      </c>
      <c r="P40" s="6">
        <v>2436</v>
      </c>
      <c r="Q40" s="6">
        <v>-102.1</v>
      </c>
      <c r="R40" s="6">
        <v>6.8999999999998174</v>
      </c>
      <c r="S40" s="6">
        <v>4.2365999999998882</v>
      </c>
      <c r="T40" s="6">
        <f t="shared" si="7"/>
        <v>65.600000000000364</v>
      </c>
      <c r="U40" s="6">
        <f t="shared" si="7"/>
        <v>37.776300000000134</v>
      </c>
      <c r="V40" s="11">
        <v>0.61399999999999999</v>
      </c>
      <c r="W40" s="11">
        <v>0.31979999999999997</v>
      </c>
      <c r="X40" s="11">
        <v>1.6E-2</v>
      </c>
      <c r="Y40" s="11">
        <v>5.0200000000000036E-2</v>
      </c>
      <c r="Z40" s="11">
        <v>4.0185225541619685E-2</v>
      </c>
      <c r="AA40" s="11">
        <v>0.5249440697040616</v>
      </c>
      <c r="AB40" s="3"/>
      <c r="AC40" s="8">
        <f t="shared" si="5"/>
        <v>7.24</v>
      </c>
      <c r="AD40" s="9">
        <f t="shared" si="5"/>
        <v>2958</v>
      </c>
      <c r="AE40" s="9">
        <f t="shared" si="5"/>
        <v>-138.1</v>
      </c>
      <c r="AF40" s="9">
        <f t="shared" si="5"/>
        <v>9.0999999999999091</v>
      </c>
      <c r="AG40" s="9">
        <f t="shared" si="5"/>
        <v>5.8472999999999447</v>
      </c>
      <c r="AH40" s="9">
        <f t="shared" si="5"/>
        <v>58.800000000000182</v>
      </c>
      <c r="AI40" s="9">
        <f t="shared" si="5"/>
        <v>33.01580000000007</v>
      </c>
      <c r="AJ40" s="13">
        <f t="shared" si="5"/>
        <v>0.63700000000000001</v>
      </c>
      <c r="AK40" s="13">
        <f t="shared" si="5"/>
        <v>0.30199999999999999</v>
      </c>
      <c r="AL40" s="13">
        <f t="shared" si="5"/>
        <v>1.1000000000000001E-2</v>
      </c>
      <c r="AM40" s="13">
        <f t="shared" si="5"/>
        <v>0.05</v>
      </c>
      <c r="AN40" s="13">
        <f t="shared" si="5"/>
        <v>4.4964351805861794E-2</v>
      </c>
      <c r="AO40" s="13">
        <f t="shared" si="5"/>
        <v>0.48212823666079374</v>
      </c>
    </row>
    <row r="41" spans="1:41" x14ac:dyDescent="0.2">
      <c r="A41" s="6">
        <v>7.31</v>
      </c>
      <c r="B41" s="6">
        <v>3530</v>
      </c>
      <c r="C41" s="6">
        <v>-142.19999999999999</v>
      </c>
      <c r="D41" s="6">
        <v>10.5</v>
      </c>
      <c r="E41" s="6">
        <v>6.72</v>
      </c>
      <c r="F41" s="6">
        <f t="shared" si="6"/>
        <v>62.5</v>
      </c>
      <c r="G41" s="6">
        <f t="shared" si="6"/>
        <v>34.975300000000004</v>
      </c>
      <c r="H41" s="11">
        <v>0.64</v>
      </c>
      <c r="I41" s="11">
        <v>0.30510000000000004</v>
      </c>
      <c r="J41" s="11">
        <v>9.7999999999999997E-3</v>
      </c>
      <c r="K41" s="11">
        <v>4.5099999999999946E-2</v>
      </c>
      <c r="L41" s="11">
        <v>5.6125155167850008E-2</v>
      </c>
      <c r="M41" s="11">
        <v>0.38527182319072378</v>
      </c>
      <c r="N41" s="3"/>
      <c r="O41" s="6">
        <v>7.2299999999999995</v>
      </c>
      <c r="P41" s="6">
        <v>2386</v>
      </c>
      <c r="Q41" s="6">
        <v>-136.19999999999999</v>
      </c>
      <c r="R41" s="6">
        <v>3.5</v>
      </c>
      <c r="S41" s="6">
        <v>2.2050000000000001</v>
      </c>
      <c r="T41" s="6">
        <f t="shared" si="7"/>
        <v>69.100000000000364</v>
      </c>
      <c r="U41" s="6">
        <f t="shared" si="7"/>
        <v>39.981300000000132</v>
      </c>
      <c r="V41" s="11">
        <v>0.63</v>
      </c>
      <c r="W41" s="11">
        <v>0.34689999999999999</v>
      </c>
      <c r="X41" s="11">
        <v>1.8199999999999997E-2</v>
      </c>
      <c r="Y41" s="11">
        <v>4.900000000000012E-3</v>
      </c>
      <c r="Z41" s="11">
        <v>5.6230493137209285E-2</v>
      </c>
      <c r="AA41" s="11">
        <v>0.47735349436412378</v>
      </c>
      <c r="AB41" s="3"/>
      <c r="AC41" s="8">
        <f t="shared" si="5"/>
        <v>7.27</v>
      </c>
      <c r="AD41" s="9">
        <f t="shared" si="5"/>
        <v>2958</v>
      </c>
      <c r="AE41" s="9">
        <f t="shared" si="5"/>
        <v>-139.19999999999999</v>
      </c>
      <c r="AF41" s="9">
        <f t="shared" si="5"/>
        <v>7</v>
      </c>
      <c r="AG41" s="9">
        <f t="shared" si="5"/>
        <v>4.4625000000000004</v>
      </c>
      <c r="AH41" s="9">
        <f t="shared" si="5"/>
        <v>65.800000000000182</v>
      </c>
      <c r="AI41" s="9">
        <f t="shared" si="5"/>
        <v>37.478300000000068</v>
      </c>
      <c r="AJ41" s="13">
        <f t="shared" si="5"/>
        <v>0.63500000000000001</v>
      </c>
      <c r="AK41" s="13">
        <f t="shared" si="5"/>
        <v>0.32600000000000001</v>
      </c>
      <c r="AL41" s="13">
        <f t="shared" si="5"/>
        <v>1.3999999999999999E-2</v>
      </c>
      <c r="AM41" s="13">
        <f t="shared" si="5"/>
        <v>2.4999999999999981E-2</v>
      </c>
      <c r="AN41" s="13">
        <f t="shared" si="5"/>
        <v>5.6177824152529643E-2</v>
      </c>
      <c r="AO41" s="13">
        <f t="shared" si="5"/>
        <v>0.43131265877742375</v>
      </c>
    </row>
    <row r="42" spans="1:41" x14ac:dyDescent="0.2">
      <c r="A42" s="6">
        <v>7.14</v>
      </c>
      <c r="B42" s="6">
        <v>3490</v>
      </c>
      <c r="C42" s="6">
        <v>-196.7</v>
      </c>
      <c r="D42" s="6">
        <v>6.3</v>
      </c>
      <c r="E42" s="6">
        <v>3.7862999999999998</v>
      </c>
      <c r="F42" s="6">
        <f t="shared" si="6"/>
        <v>68.8</v>
      </c>
      <c r="G42" s="6">
        <f t="shared" si="6"/>
        <v>38.761600000000001</v>
      </c>
      <c r="H42" s="11">
        <v>0.60099999999999998</v>
      </c>
      <c r="I42" s="11">
        <v>0.30500000000000005</v>
      </c>
      <c r="J42" s="11">
        <v>1.0000000000000002E-2</v>
      </c>
      <c r="K42" s="11">
        <v>8.3999999999999964E-2</v>
      </c>
      <c r="L42" s="11">
        <v>5.3129346204453996E-2</v>
      </c>
      <c r="M42" s="11">
        <v>0.37357084325615519</v>
      </c>
      <c r="N42" s="3"/>
      <c r="O42" s="6">
        <v>7.22</v>
      </c>
      <c r="P42" s="6">
        <v>2426</v>
      </c>
      <c r="Q42" s="6">
        <v>-178.7</v>
      </c>
      <c r="R42" s="6">
        <v>2.8999999999998183</v>
      </c>
      <c r="S42" s="6">
        <v>1.8936999999998814</v>
      </c>
      <c r="T42" s="6">
        <f t="shared" si="7"/>
        <v>72.000000000000185</v>
      </c>
      <c r="U42" s="6">
        <f t="shared" si="7"/>
        <v>41.875000000000014</v>
      </c>
      <c r="V42" s="11">
        <v>0.65300000000000002</v>
      </c>
      <c r="W42" s="11">
        <v>0.33200000000000002</v>
      </c>
      <c r="X42" s="11">
        <v>1.2E-2</v>
      </c>
      <c r="Y42" s="11">
        <v>2.9999999999999576E-3</v>
      </c>
      <c r="Z42" s="11">
        <v>4.6309476315733261E-2</v>
      </c>
      <c r="AA42" s="11">
        <v>0.5054067385361436</v>
      </c>
      <c r="AB42" s="3"/>
      <c r="AC42" s="8">
        <f t="shared" si="5"/>
        <v>7.18</v>
      </c>
      <c r="AD42" s="9">
        <f t="shared" si="5"/>
        <v>2958</v>
      </c>
      <c r="AE42" s="9">
        <f t="shared" si="5"/>
        <v>-187.7</v>
      </c>
      <c r="AF42" s="9">
        <f t="shared" si="5"/>
        <v>4.5999999999999091</v>
      </c>
      <c r="AG42" s="9">
        <f t="shared" si="5"/>
        <v>2.8399999999999403</v>
      </c>
      <c r="AH42" s="9">
        <f t="shared" si="5"/>
        <v>70.400000000000091</v>
      </c>
      <c r="AI42" s="9">
        <f t="shared" si="5"/>
        <v>40.318300000000008</v>
      </c>
      <c r="AJ42" s="13">
        <f t="shared" si="5"/>
        <v>0.627</v>
      </c>
      <c r="AK42" s="13">
        <f t="shared" si="5"/>
        <v>0.31850000000000001</v>
      </c>
      <c r="AL42" s="13">
        <f t="shared" si="5"/>
        <v>1.1000000000000001E-2</v>
      </c>
      <c r="AM42" s="13">
        <f t="shared" si="5"/>
        <v>4.3499999999999962E-2</v>
      </c>
      <c r="AN42" s="13">
        <f t="shared" si="5"/>
        <v>4.9719411260093632E-2</v>
      </c>
      <c r="AO42" s="13">
        <f t="shared" si="5"/>
        <v>0.43948879089614939</v>
      </c>
    </row>
    <row r="43" spans="1:41" x14ac:dyDescent="0.2">
      <c r="A43" s="6">
        <v>7.43</v>
      </c>
      <c r="B43" s="6">
        <v>3620</v>
      </c>
      <c r="C43" s="6">
        <v>-196.6</v>
      </c>
      <c r="D43" s="6">
        <v>3.3</v>
      </c>
      <c r="E43" s="6">
        <v>1.9238999999999997</v>
      </c>
      <c r="F43" s="6">
        <f t="shared" si="6"/>
        <v>72.099999999999994</v>
      </c>
      <c r="G43" s="6">
        <f t="shared" si="6"/>
        <v>40.685500000000005</v>
      </c>
      <c r="H43" s="11">
        <v>0.58299999999999996</v>
      </c>
      <c r="I43" s="11">
        <v>0.21569999999999995</v>
      </c>
      <c r="J43" s="11">
        <v>3.0999999999999986E-3</v>
      </c>
      <c r="K43" s="11">
        <v>0.1982000000000001</v>
      </c>
      <c r="L43" s="11">
        <v>5.537263099153826E-2</v>
      </c>
      <c r="M43" s="11">
        <v>0.29238433401627167</v>
      </c>
      <c r="N43" s="3"/>
      <c r="O43" s="6">
        <v>7.07</v>
      </c>
      <c r="P43" s="6">
        <v>2296</v>
      </c>
      <c r="Q43" s="6">
        <v>-142.6</v>
      </c>
      <c r="R43" s="6">
        <v>3.1000000000000911</v>
      </c>
      <c r="S43" s="6">
        <v>1.9313000000000569</v>
      </c>
      <c r="T43" s="6">
        <f t="shared" si="7"/>
        <v>75.100000000000279</v>
      </c>
      <c r="U43" s="6">
        <f t="shared" si="7"/>
        <v>43.806300000000071</v>
      </c>
      <c r="V43" s="11">
        <v>0.623</v>
      </c>
      <c r="W43" s="11">
        <v>0.34229999999999999</v>
      </c>
      <c r="X43" s="11">
        <v>2.69E-2</v>
      </c>
      <c r="Y43" s="11">
        <v>7.8000000000000083E-3</v>
      </c>
      <c r="Z43" s="11">
        <v>5.7385633258810437E-2</v>
      </c>
      <c r="AA43" s="11">
        <v>0.50739493168617367</v>
      </c>
      <c r="AB43" s="3"/>
      <c r="AC43" s="8">
        <f t="shared" si="5"/>
        <v>7.25</v>
      </c>
      <c r="AD43" s="9">
        <f t="shared" si="5"/>
        <v>2958</v>
      </c>
      <c r="AE43" s="9">
        <f t="shared" si="5"/>
        <v>-169.6</v>
      </c>
      <c r="AF43" s="9">
        <f t="shared" si="5"/>
        <v>3.2000000000000455</v>
      </c>
      <c r="AG43" s="9">
        <f t="shared" si="5"/>
        <v>1.9276000000000284</v>
      </c>
      <c r="AH43" s="9">
        <f t="shared" si="5"/>
        <v>73.600000000000136</v>
      </c>
      <c r="AI43" s="9">
        <f t="shared" si="5"/>
        <v>42.245900000000034</v>
      </c>
      <c r="AJ43" s="13">
        <f t="shared" si="5"/>
        <v>0.60299999999999998</v>
      </c>
      <c r="AK43" s="13">
        <f t="shared" si="5"/>
        <v>0.27899999999999997</v>
      </c>
      <c r="AL43" s="13">
        <f t="shared" si="5"/>
        <v>1.4999999999999999E-2</v>
      </c>
      <c r="AM43" s="13">
        <f t="shared" si="5"/>
        <v>0.10300000000000005</v>
      </c>
      <c r="AN43" s="13">
        <f t="shared" si="5"/>
        <v>5.6379132125174349E-2</v>
      </c>
      <c r="AO43" s="13">
        <f t="shared" si="5"/>
        <v>0.3998896328512227</v>
      </c>
    </row>
    <row r="44" spans="1:41" x14ac:dyDescent="0.2">
      <c r="A44" s="6">
        <v>7.4</v>
      </c>
      <c r="B44" s="6">
        <v>3680</v>
      </c>
      <c r="C44" s="6">
        <v>-161.1</v>
      </c>
      <c r="D44" s="6">
        <v>1.8</v>
      </c>
      <c r="E44" s="6">
        <v>0.99540000000000006</v>
      </c>
      <c r="F44" s="6">
        <f t="shared" si="6"/>
        <v>73.899999999999991</v>
      </c>
      <c r="G44" s="6">
        <f t="shared" si="6"/>
        <v>41.680900000000008</v>
      </c>
      <c r="H44" s="11">
        <v>0.55300000000000005</v>
      </c>
      <c r="I44" s="11">
        <v>0.373</v>
      </c>
      <c r="J44" s="11">
        <v>4.1000000000000003E-3</v>
      </c>
      <c r="K44" s="11">
        <v>6.9899999999999948E-2</v>
      </c>
      <c r="L44" s="11">
        <v>3.7974955040812261E-2</v>
      </c>
      <c r="M44" s="11">
        <v>0.34634916056120957</v>
      </c>
      <c r="N44" s="3"/>
      <c r="O44" s="6">
        <v>6.9399999999999995</v>
      </c>
      <c r="P44" s="6">
        <v>2236</v>
      </c>
      <c r="Q44" s="6">
        <v>-159.1</v>
      </c>
      <c r="R44" s="6">
        <v>2.2000000000000002</v>
      </c>
      <c r="S44" s="6">
        <v>1.4101999999999999</v>
      </c>
      <c r="T44" s="6">
        <f t="shared" si="7"/>
        <v>77.300000000000281</v>
      </c>
      <c r="U44" s="6">
        <f t="shared" si="7"/>
        <v>45.216500000000075</v>
      </c>
      <c r="V44" s="11">
        <v>0.6409999999999999</v>
      </c>
      <c r="W44" s="11">
        <v>0.221</v>
      </c>
      <c r="X44" s="11">
        <v>7.9000000000000008E-3</v>
      </c>
      <c r="Y44" s="11">
        <v>0.1301000000000001</v>
      </c>
      <c r="Z44" s="11">
        <v>3.7910314151378015E-2</v>
      </c>
      <c r="AA44" s="11">
        <v>0.3363809939310094</v>
      </c>
      <c r="AB44" s="3"/>
      <c r="AC44" s="8">
        <f t="shared" si="5"/>
        <v>7.17</v>
      </c>
      <c r="AD44" s="9">
        <f t="shared" si="5"/>
        <v>2958</v>
      </c>
      <c r="AE44" s="9">
        <f t="shared" si="5"/>
        <v>-160.1</v>
      </c>
      <c r="AF44" s="9">
        <f t="shared" si="5"/>
        <v>2</v>
      </c>
      <c r="AG44" s="9">
        <f t="shared" si="5"/>
        <v>1.2027999999999999</v>
      </c>
      <c r="AH44" s="9">
        <f t="shared" si="5"/>
        <v>75.600000000000136</v>
      </c>
      <c r="AI44" s="9">
        <f t="shared" si="5"/>
        <v>43.448700000000045</v>
      </c>
      <c r="AJ44" s="9">
        <f t="shared" si="5"/>
        <v>0.59699999999999998</v>
      </c>
      <c r="AK44" s="9">
        <f t="shared" si="5"/>
        <v>0.29699999999999999</v>
      </c>
      <c r="AL44" s="10">
        <f t="shared" si="5"/>
        <v>6.0000000000000001E-3</v>
      </c>
      <c r="AM44" s="9">
        <f t="shared" si="5"/>
        <v>0.10000000000000003</v>
      </c>
      <c r="AN44" s="13">
        <f t="shared" si="5"/>
        <v>3.7942634596095134E-2</v>
      </c>
      <c r="AO44" s="13">
        <f t="shared" si="5"/>
        <v>0.34136507724610948</v>
      </c>
    </row>
    <row r="45" spans="1:41" x14ac:dyDescent="0.2">
      <c r="A45" s="6">
        <v>7.23</v>
      </c>
      <c r="B45" s="6">
        <v>3600</v>
      </c>
      <c r="C45" s="6">
        <v>-166.2</v>
      </c>
      <c r="D45" s="6">
        <v>1.5</v>
      </c>
      <c r="E45" s="6">
        <v>0.94199999999999995</v>
      </c>
      <c r="F45" s="6">
        <f t="shared" si="6"/>
        <v>75.399999999999991</v>
      </c>
      <c r="G45" s="6">
        <f t="shared" si="6"/>
        <v>42.622900000000008</v>
      </c>
      <c r="H45" s="11">
        <v>0.628</v>
      </c>
      <c r="I45" s="11">
        <v>0.36359999999999998</v>
      </c>
      <c r="J45" s="11">
        <v>2.5999999999999999E-3</v>
      </c>
      <c r="K45" s="11">
        <v>5.8000000000000187E-3</v>
      </c>
      <c r="L45" s="11">
        <v>4.3898042873185057E-2</v>
      </c>
      <c r="M45" s="11">
        <v>0.30315424760989035</v>
      </c>
      <c r="N45" s="3"/>
      <c r="O45" s="6">
        <v>6.9699999999999989</v>
      </c>
      <c r="P45" s="6">
        <v>2316</v>
      </c>
      <c r="Q45" s="6">
        <v>-140.19999999999999</v>
      </c>
      <c r="R45" s="6">
        <v>4.0999999999999091</v>
      </c>
      <c r="S45" s="6">
        <v>2.3369999999999478</v>
      </c>
      <c r="T45" s="6">
        <f t="shared" si="7"/>
        <v>81.40000000000019</v>
      </c>
      <c r="U45" s="6">
        <f t="shared" si="7"/>
        <v>47.553500000000021</v>
      </c>
      <c r="V45" s="11">
        <v>0.56999999999999995</v>
      </c>
      <c r="W45" s="11">
        <v>0.40840000000000004</v>
      </c>
      <c r="X45" s="11">
        <v>5.4000000000000003E-3</v>
      </c>
      <c r="Y45" s="11">
        <v>1.6200000000000006E-2</v>
      </c>
      <c r="Z45" s="11">
        <v>6.8335261493550833E-2</v>
      </c>
      <c r="AA45" s="11">
        <v>0.46735950309394619</v>
      </c>
      <c r="AB45" s="3"/>
      <c r="AC45" s="8">
        <f t="shared" si="5"/>
        <v>7.1</v>
      </c>
      <c r="AD45" s="9">
        <f t="shared" si="5"/>
        <v>2958</v>
      </c>
      <c r="AE45" s="9">
        <f t="shared" si="5"/>
        <v>-153.19999999999999</v>
      </c>
      <c r="AF45" s="9">
        <f t="shared" si="5"/>
        <v>2.7999999999999545</v>
      </c>
      <c r="AG45" s="9">
        <f t="shared" si="5"/>
        <v>1.6394999999999738</v>
      </c>
      <c r="AH45" s="9">
        <f t="shared" si="5"/>
        <v>78.400000000000091</v>
      </c>
      <c r="AI45" s="9">
        <f t="shared" si="5"/>
        <v>45.088200000000015</v>
      </c>
      <c r="AJ45" s="13">
        <f t="shared" si="5"/>
        <v>0.59899999999999998</v>
      </c>
      <c r="AK45" s="13">
        <f t="shared" si="5"/>
        <v>0.38600000000000001</v>
      </c>
      <c r="AL45" s="13">
        <f t="shared" si="5"/>
        <v>4.0000000000000001E-3</v>
      </c>
      <c r="AM45" s="13">
        <f t="shared" si="5"/>
        <v>1.1000000000000013E-2</v>
      </c>
      <c r="AN45" s="13">
        <f t="shared" si="5"/>
        <v>5.6116652183367949E-2</v>
      </c>
      <c r="AO45" s="13">
        <f t="shared" si="5"/>
        <v>0.38525687535191827</v>
      </c>
    </row>
    <row r="46" spans="1:4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</row>
    <row r="47" spans="1:41" ht="15" customHeight="1" x14ac:dyDescent="0.2">
      <c r="A47" s="1" t="s">
        <v>28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3"/>
      <c r="O47" s="1" t="s">
        <v>29</v>
      </c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3"/>
      <c r="AC47" s="4" t="s">
        <v>30</v>
      </c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</row>
    <row r="48" spans="1:4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3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3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</row>
    <row r="49" spans="1:41" ht="51" x14ac:dyDescent="0.2">
      <c r="A49" s="5" t="s">
        <v>2</v>
      </c>
      <c r="B49" s="5" t="s">
        <v>10</v>
      </c>
      <c r="C49" s="5" t="s">
        <v>11</v>
      </c>
      <c r="D49" s="5" t="s">
        <v>12</v>
      </c>
      <c r="E49" s="5" t="s">
        <v>13</v>
      </c>
      <c r="F49" s="5" t="s">
        <v>14</v>
      </c>
      <c r="G49" s="5" t="s">
        <v>15</v>
      </c>
      <c r="H49" s="5" t="s">
        <v>16</v>
      </c>
      <c r="I49" s="5" t="s">
        <v>17</v>
      </c>
      <c r="J49" s="6" t="s">
        <v>18</v>
      </c>
      <c r="K49" s="5" t="s">
        <v>19</v>
      </c>
      <c r="L49" s="5" t="s">
        <v>20</v>
      </c>
      <c r="M49" s="5" t="s">
        <v>21</v>
      </c>
      <c r="N49" s="3"/>
      <c r="O49" s="5" t="s">
        <v>2</v>
      </c>
      <c r="P49" s="5" t="s">
        <v>10</v>
      </c>
      <c r="Q49" s="5" t="s">
        <v>11</v>
      </c>
      <c r="R49" s="5" t="s">
        <v>12</v>
      </c>
      <c r="S49" s="5" t="s">
        <v>13</v>
      </c>
      <c r="T49" s="5" t="s">
        <v>14</v>
      </c>
      <c r="U49" s="5" t="s">
        <v>15</v>
      </c>
      <c r="V49" s="5" t="s">
        <v>16</v>
      </c>
      <c r="W49" s="5" t="s">
        <v>17</v>
      </c>
      <c r="X49" s="6" t="s">
        <v>18</v>
      </c>
      <c r="Y49" s="5" t="s">
        <v>19</v>
      </c>
      <c r="Z49" s="5" t="s">
        <v>20</v>
      </c>
      <c r="AA49" s="5" t="s">
        <v>21</v>
      </c>
      <c r="AB49" s="3"/>
      <c r="AC49" s="16" t="s">
        <v>2</v>
      </c>
      <c r="AD49" s="16" t="s">
        <v>10</v>
      </c>
      <c r="AE49" s="16" t="s">
        <v>11</v>
      </c>
      <c r="AF49" s="16" t="s">
        <v>12</v>
      </c>
      <c r="AG49" s="16" t="s">
        <v>22</v>
      </c>
      <c r="AH49" s="16" t="s">
        <v>23</v>
      </c>
      <c r="AI49" s="16" t="s">
        <v>24</v>
      </c>
      <c r="AJ49" s="16" t="s">
        <v>16</v>
      </c>
      <c r="AK49" s="16" t="s">
        <v>17</v>
      </c>
      <c r="AL49" s="17" t="s">
        <v>18</v>
      </c>
      <c r="AM49" s="16" t="s">
        <v>19</v>
      </c>
      <c r="AN49" s="9" t="s">
        <v>20</v>
      </c>
      <c r="AO49" s="9" t="s">
        <v>21</v>
      </c>
    </row>
    <row r="50" spans="1:41" x14ac:dyDescent="0.2">
      <c r="A50" s="6">
        <v>5.8900000000000006</v>
      </c>
      <c r="B50" s="6">
        <v>2490</v>
      </c>
      <c r="C50" s="6">
        <v>-180.3</v>
      </c>
      <c r="D50" s="6">
        <v>0</v>
      </c>
      <c r="E50" s="6">
        <v>0</v>
      </c>
      <c r="F50" s="6">
        <v>0</v>
      </c>
      <c r="G50" s="6">
        <v>0</v>
      </c>
      <c r="H50" s="11">
        <v>0</v>
      </c>
      <c r="I50" s="11">
        <v>0</v>
      </c>
      <c r="J50" s="11">
        <v>0</v>
      </c>
      <c r="K50" s="11">
        <v>0</v>
      </c>
      <c r="L50" s="11">
        <v>7.149457396950408E-2</v>
      </c>
      <c r="M50" s="11">
        <v>0.60041746508945759</v>
      </c>
      <c r="N50" s="3"/>
      <c r="O50" s="6">
        <v>7.41</v>
      </c>
      <c r="P50" s="6">
        <v>2490</v>
      </c>
      <c r="Q50" s="6">
        <v>-180.3</v>
      </c>
      <c r="R50" s="6">
        <v>0</v>
      </c>
      <c r="S50" s="6">
        <v>0</v>
      </c>
      <c r="T50" s="6">
        <f>R50</f>
        <v>0</v>
      </c>
      <c r="U50" s="6">
        <v>0</v>
      </c>
      <c r="V50" s="11">
        <v>0</v>
      </c>
      <c r="W50" s="11">
        <v>0</v>
      </c>
      <c r="X50" s="11">
        <v>0</v>
      </c>
      <c r="Y50" s="11">
        <v>0</v>
      </c>
      <c r="Z50" s="11">
        <v>7.2060837123491858E-2</v>
      </c>
      <c r="AA50" s="11">
        <v>0.67514330184807647</v>
      </c>
      <c r="AB50" s="3"/>
      <c r="AC50" s="8">
        <f t="shared" ref="AC50:AO64" si="8">AVERAGE(O50,A50)</f>
        <v>6.65</v>
      </c>
      <c r="AD50" s="8">
        <f t="shared" si="8"/>
        <v>2490</v>
      </c>
      <c r="AE50" s="8">
        <f t="shared" si="8"/>
        <v>-180.3</v>
      </c>
      <c r="AF50" s="8">
        <f t="shared" si="8"/>
        <v>0</v>
      </c>
      <c r="AG50" s="8">
        <f t="shared" si="8"/>
        <v>0</v>
      </c>
      <c r="AH50" s="8">
        <f t="shared" si="8"/>
        <v>0</v>
      </c>
      <c r="AI50" s="8">
        <f t="shared" si="8"/>
        <v>0</v>
      </c>
      <c r="AJ50" s="18">
        <f t="shared" si="8"/>
        <v>0</v>
      </c>
      <c r="AK50" s="18">
        <f t="shared" si="8"/>
        <v>0</v>
      </c>
      <c r="AL50" s="18">
        <f t="shared" si="8"/>
        <v>0</v>
      </c>
      <c r="AM50" s="18">
        <f t="shared" si="8"/>
        <v>0</v>
      </c>
      <c r="AN50" s="18">
        <f t="shared" si="8"/>
        <v>7.1777705546497969E-2</v>
      </c>
      <c r="AO50" s="18">
        <f t="shared" si="8"/>
        <v>0.63778038346876698</v>
      </c>
    </row>
    <row r="51" spans="1:41" x14ac:dyDescent="0.2">
      <c r="A51" s="6">
        <v>6.2</v>
      </c>
      <c r="B51" s="6">
        <v>2490</v>
      </c>
      <c r="C51" s="6">
        <v>-167.9</v>
      </c>
      <c r="D51" s="6">
        <v>9.6999999999999993</v>
      </c>
      <c r="E51" s="6">
        <v>5.8781999999999996</v>
      </c>
      <c r="F51" s="6">
        <f>F50+D51</f>
        <v>9.6999999999999993</v>
      </c>
      <c r="G51" s="6">
        <f>G50+E51</f>
        <v>5.8781999999999996</v>
      </c>
      <c r="H51" s="11">
        <v>0.60599999999999998</v>
      </c>
      <c r="I51" s="11">
        <v>0.38119999999999998</v>
      </c>
      <c r="J51" s="11">
        <v>7.4000000000000003E-3</v>
      </c>
      <c r="K51" s="11">
        <v>5.4000000000000714E-3</v>
      </c>
      <c r="L51" s="11">
        <v>6.6213542547941678E-2</v>
      </c>
      <c r="M51" s="11">
        <v>0.59498591159888869</v>
      </c>
      <c r="N51" s="3"/>
      <c r="O51" s="6">
        <v>6.8</v>
      </c>
      <c r="P51" s="6">
        <v>2490</v>
      </c>
      <c r="Q51" s="6">
        <v>-167.9</v>
      </c>
      <c r="R51" s="6">
        <v>7.0999999999997279</v>
      </c>
      <c r="S51" s="6">
        <v>4.4871999999998282</v>
      </c>
      <c r="T51" s="6">
        <f>T50+R51</f>
        <v>7.0999999999997279</v>
      </c>
      <c r="U51" s="6">
        <f>U50+S51</f>
        <v>4.4871999999998282</v>
      </c>
      <c r="V51" s="11">
        <v>0.63200000000000001</v>
      </c>
      <c r="W51" s="11">
        <v>0.3372</v>
      </c>
      <c r="X51" s="11">
        <v>2.2700000000000001E-2</v>
      </c>
      <c r="Y51" s="11">
        <v>8.0999999999998851E-3</v>
      </c>
      <c r="Z51" s="11">
        <v>6.6275270882762569E-2</v>
      </c>
      <c r="AA51" s="11">
        <v>0.5998900984110398</v>
      </c>
      <c r="AB51" s="3"/>
      <c r="AC51" s="8">
        <f t="shared" si="8"/>
        <v>6.5</v>
      </c>
      <c r="AD51" s="8">
        <f t="shared" si="8"/>
        <v>2490</v>
      </c>
      <c r="AE51" s="8">
        <f t="shared" si="8"/>
        <v>-167.9</v>
      </c>
      <c r="AF51" s="8">
        <f t="shared" si="8"/>
        <v>8.3999999999998636</v>
      </c>
      <c r="AG51" s="8">
        <f t="shared" si="8"/>
        <v>5.1826999999999135</v>
      </c>
      <c r="AH51" s="8">
        <f t="shared" si="8"/>
        <v>8.3999999999998636</v>
      </c>
      <c r="AI51" s="8">
        <f t="shared" si="8"/>
        <v>5.1826999999999135</v>
      </c>
      <c r="AJ51" s="18">
        <f t="shared" si="8"/>
        <v>0.61899999999999999</v>
      </c>
      <c r="AK51" s="18">
        <f t="shared" si="8"/>
        <v>0.35919999999999996</v>
      </c>
      <c r="AL51" s="18">
        <f t="shared" si="8"/>
        <v>1.5050000000000001E-2</v>
      </c>
      <c r="AM51" s="18">
        <f t="shared" si="8"/>
        <v>6.7499999999999782E-3</v>
      </c>
      <c r="AN51" s="18">
        <f t="shared" si="8"/>
        <v>6.6244406715352117E-2</v>
      </c>
      <c r="AO51" s="18">
        <f t="shared" si="8"/>
        <v>0.59743800500496425</v>
      </c>
    </row>
    <row r="52" spans="1:41" x14ac:dyDescent="0.2">
      <c r="A52" s="6">
        <v>5.5600000000000005</v>
      </c>
      <c r="B52" s="6">
        <v>2490</v>
      </c>
      <c r="C52" s="6">
        <v>-163.30000000000001</v>
      </c>
      <c r="D52" s="6">
        <v>7.9</v>
      </c>
      <c r="E52" s="6">
        <v>4.5030000000000001</v>
      </c>
      <c r="F52" s="6">
        <f t="shared" ref="F52:G64" si="9">F51+D52</f>
        <v>17.600000000000001</v>
      </c>
      <c r="G52" s="6">
        <f t="shared" si="9"/>
        <v>10.3812</v>
      </c>
      <c r="H52" s="11">
        <v>0.56999999999999995</v>
      </c>
      <c r="I52" s="11">
        <v>0.40870000000000001</v>
      </c>
      <c r="J52" s="11">
        <v>9.8999999999999991E-3</v>
      </c>
      <c r="K52" s="11">
        <v>1.1400000000000077E-2</v>
      </c>
      <c r="L52" s="11">
        <v>5.97473360828919E-2</v>
      </c>
      <c r="M52" s="11">
        <v>0.54816363435821802</v>
      </c>
      <c r="N52" s="3"/>
      <c r="O52" s="6">
        <v>7.5</v>
      </c>
      <c r="P52" s="6">
        <v>2490</v>
      </c>
      <c r="Q52" s="6">
        <v>-163.30000000000001</v>
      </c>
      <c r="R52" s="6">
        <v>10.300000000000272</v>
      </c>
      <c r="S52" s="6">
        <v>4.5320000000001208</v>
      </c>
      <c r="T52" s="6">
        <f t="shared" ref="T52:U64" si="10">T51+R52</f>
        <v>17.399999999999999</v>
      </c>
      <c r="U52" s="6">
        <f t="shared" si="10"/>
        <v>9.0191999999999481</v>
      </c>
      <c r="V52" s="11">
        <v>0.44000000000000006</v>
      </c>
      <c r="W52" s="11">
        <v>0.50219999999999998</v>
      </c>
      <c r="X52" s="11">
        <v>1.49E-2</v>
      </c>
      <c r="Y52" s="11">
        <v>4.2899999999999938E-2</v>
      </c>
      <c r="Z52" s="11">
        <v>6.6071658976039033E-2</v>
      </c>
      <c r="AA52" s="11">
        <v>0.64484751412090835</v>
      </c>
      <c r="AB52" s="3"/>
      <c r="AC52" s="8">
        <f t="shared" si="8"/>
        <v>6.53</v>
      </c>
      <c r="AD52" s="8">
        <f t="shared" si="8"/>
        <v>2490</v>
      </c>
      <c r="AE52" s="8">
        <f t="shared" si="8"/>
        <v>-163.30000000000001</v>
      </c>
      <c r="AF52" s="8">
        <f t="shared" si="8"/>
        <v>9.1000000000001364</v>
      </c>
      <c r="AG52" s="8">
        <f t="shared" si="8"/>
        <v>4.5175000000000605</v>
      </c>
      <c r="AH52" s="8">
        <f t="shared" si="8"/>
        <v>17.5</v>
      </c>
      <c r="AI52" s="8">
        <f t="shared" si="8"/>
        <v>9.700199999999974</v>
      </c>
      <c r="AJ52" s="18">
        <f t="shared" si="8"/>
        <v>0.505</v>
      </c>
      <c r="AK52" s="18">
        <f t="shared" si="8"/>
        <v>0.45545000000000002</v>
      </c>
      <c r="AL52" s="18">
        <f t="shared" si="8"/>
        <v>1.24E-2</v>
      </c>
      <c r="AM52" s="18">
        <f t="shared" si="8"/>
        <v>2.7150000000000007E-2</v>
      </c>
      <c r="AN52" s="18">
        <f t="shared" si="8"/>
        <v>6.2909497529465466E-2</v>
      </c>
      <c r="AO52" s="18">
        <f t="shared" si="8"/>
        <v>0.59650557423956319</v>
      </c>
    </row>
    <row r="53" spans="1:41" x14ac:dyDescent="0.2">
      <c r="A53" s="6">
        <v>5.76</v>
      </c>
      <c r="B53" s="6">
        <v>2490</v>
      </c>
      <c r="C53" s="6">
        <v>-164.1</v>
      </c>
      <c r="D53" s="6">
        <v>7.5</v>
      </c>
      <c r="E53" s="6">
        <v>4.3874999999999993</v>
      </c>
      <c r="F53" s="6">
        <f t="shared" si="9"/>
        <v>25.1</v>
      </c>
      <c r="G53" s="6">
        <f t="shared" si="9"/>
        <v>14.768699999999999</v>
      </c>
      <c r="H53" s="11">
        <v>0.58499999999999996</v>
      </c>
      <c r="I53" s="11">
        <v>0.3266</v>
      </c>
      <c r="J53" s="11">
        <v>8.3999999999999995E-3</v>
      </c>
      <c r="K53" s="11">
        <v>8.0000000000000071E-2</v>
      </c>
      <c r="L53" s="11">
        <v>7.2258410893725172E-2</v>
      </c>
      <c r="M53" s="11">
        <v>0.61020574632574698</v>
      </c>
      <c r="N53" s="3"/>
      <c r="O53" s="6">
        <v>7</v>
      </c>
      <c r="P53" s="6">
        <v>2490</v>
      </c>
      <c r="Q53" s="6">
        <v>-164.1</v>
      </c>
      <c r="R53" s="6">
        <v>11.299999999999727</v>
      </c>
      <c r="S53" s="6">
        <v>7.4240999999998207</v>
      </c>
      <c r="T53" s="6">
        <f t="shared" si="10"/>
        <v>28.699999999999726</v>
      </c>
      <c r="U53" s="6">
        <f t="shared" si="10"/>
        <v>16.44329999999977</v>
      </c>
      <c r="V53" s="11">
        <v>0.65700000000000003</v>
      </c>
      <c r="W53" s="11">
        <v>0.30099999999999999</v>
      </c>
      <c r="X53" s="11">
        <v>3.8E-3</v>
      </c>
      <c r="Y53" s="11">
        <v>3.8200000000000012E-2</v>
      </c>
      <c r="Z53" s="11">
        <v>6.3971372819805292E-2</v>
      </c>
      <c r="AA53" s="11">
        <v>0.64132965403325104</v>
      </c>
      <c r="AB53" s="3"/>
      <c r="AC53" s="8">
        <f t="shared" si="8"/>
        <v>6.38</v>
      </c>
      <c r="AD53" s="8">
        <f t="shared" si="8"/>
        <v>2490</v>
      </c>
      <c r="AE53" s="8">
        <f t="shared" si="8"/>
        <v>-164.1</v>
      </c>
      <c r="AF53" s="8">
        <f t="shared" si="8"/>
        <v>9.3999999999998636</v>
      </c>
      <c r="AG53" s="8">
        <f t="shared" si="8"/>
        <v>5.9057999999999105</v>
      </c>
      <c r="AH53" s="8">
        <f t="shared" si="8"/>
        <v>26.899999999999864</v>
      </c>
      <c r="AI53" s="8">
        <f t="shared" si="8"/>
        <v>15.605999999999884</v>
      </c>
      <c r="AJ53" s="18">
        <f t="shared" si="8"/>
        <v>0.621</v>
      </c>
      <c r="AK53" s="18">
        <f t="shared" si="8"/>
        <v>0.31379999999999997</v>
      </c>
      <c r="AL53" s="18">
        <f t="shared" si="8"/>
        <v>6.0999999999999995E-3</v>
      </c>
      <c r="AM53" s="18">
        <f t="shared" si="8"/>
        <v>5.9100000000000041E-2</v>
      </c>
      <c r="AN53" s="18">
        <f t="shared" si="8"/>
        <v>6.8114891856765225E-2</v>
      </c>
      <c r="AO53" s="18">
        <f t="shared" si="8"/>
        <v>0.62576770017949901</v>
      </c>
    </row>
    <row r="54" spans="1:41" x14ac:dyDescent="0.2">
      <c r="A54" s="6">
        <v>5.55</v>
      </c>
      <c r="B54" s="6">
        <v>2490</v>
      </c>
      <c r="C54" s="6">
        <v>-182.47777777777776</v>
      </c>
      <c r="D54" s="6">
        <v>6.1</v>
      </c>
      <c r="E54" s="6">
        <v>3.2757000000000001</v>
      </c>
      <c r="F54" s="6">
        <f t="shared" si="9"/>
        <v>31.200000000000003</v>
      </c>
      <c r="G54" s="6">
        <f t="shared" si="9"/>
        <v>18.0444</v>
      </c>
      <c r="H54" s="11">
        <v>0.53700000000000003</v>
      </c>
      <c r="I54" s="11">
        <v>0.43690000000000001</v>
      </c>
      <c r="J54" s="11">
        <v>7.4000000000000003E-3</v>
      </c>
      <c r="K54" s="11">
        <v>1.870000000000005E-2</v>
      </c>
      <c r="L54" s="11">
        <v>5.8000433818267305E-2</v>
      </c>
      <c r="M54" s="11">
        <v>0.56671492343639385</v>
      </c>
      <c r="N54" s="3"/>
      <c r="O54" s="6">
        <v>7.31</v>
      </c>
      <c r="P54" s="6">
        <v>2490</v>
      </c>
      <c r="Q54" s="6">
        <v>-182.47777777777776</v>
      </c>
      <c r="R54" s="6">
        <v>7.7000000000001823</v>
      </c>
      <c r="S54" s="6">
        <v>5.0435000000001189</v>
      </c>
      <c r="T54" s="6">
        <f t="shared" si="10"/>
        <v>36.399999999999906</v>
      </c>
      <c r="U54" s="6">
        <f t="shared" si="10"/>
        <v>21.486799999999889</v>
      </c>
      <c r="V54" s="11">
        <v>0.65499999999999992</v>
      </c>
      <c r="W54" s="11">
        <v>0.30719999999999997</v>
      </c>
      <c r="X54" s="11">
        <v>8.1000000000000013E-3</v>
      </c>
      <c r="Y54" s="11">
        <v>2.970000000000006E-2</v>
      </c>
      <c r="Z54" s="11">
        <v>3.1865386472882735E-2</v>
      </c>
      <c r="AA54" s="11">
        <v>0.51756069855323616</v>
      </c>
      <c r="AB54" s="3"/>
      <c r="AC54" s="8">
        <f t="shared" si="8"/>
        <v>6.43</v>
      </c>
      <c r="AD54" s="8">
        <f t="shared" si="8"/>
        <v>2490</v>
      </c>
      <c r="AE54" s="8">
        <f t="shared" si="8"/>
        <v>-182.47777777777776</v>
      </c>
      <c r="AF54" s="8">
        <f t="shared" si="8"/>
        <v>6.9000000000000909</v>
      </c>
      <c r="AG54" s="8">
        <f t="shared" si="8"/>
        <v>4.1596000000000597</v>
      </c>
      <c r="AH54" s="8">
        <f t="shared" si="8"/>
        <v>33.799999999999955</v>
      </c>
      <c r="AI54" s="8">
        <f t="shared" si="8"/>
        <v>19.765599999999942</v>
      </c>
      <c r="AJ54" s="18">
        <f t="shared" si="8"/>
        <v>0.59599999999999997</v>
      </c>
      <c r="AK54" s="18">
        <f t="shared" si="8"/>
        <v>0.37204999999999999</v>
      </c>
      <c r="AL54" s="18">
        <f t="shared" si="8"/>
        <v>7.7500000000000008E-3</v>
      </c>
      <c r="AM54" s="18">
        <f t="shared" si="8"/>
        <v>2.4200000000000055E-2</v>
      </c>
      <c r="AN54" s="18">
        <f t="shared" si="8"/>
        <v>4.4932910145575017E-2</v>
      </c>
      <c r="AO54" s="18">
        <f t="shared" si="8"/>
        <v>0.54213781099481495</v>
      </c>
    </row>
    <row r="55" spans="1:41" x14ac:dyDescent="0.2">
      <c r="A55" s="6">
        <v>5.45</v>
      </c>
      <c r="B55" s="6">
        <v>2490</v>
      </c>
      <c r="C55" s="6">
        <v>-182.47777777777776</v>
      </c>
      <c r="D55" s="6">
        <v>6.8</v>
      </c>
      <c r="E55" s="6">
        <v>4.0051999999999994</v>
      </c>
      <c r="F55" s="6">
        <f t="shared" si="9"/>
        <v>38</v>
      </c>
      <c r="G55" s="6">
        <f t="shared" si="9"/>
        <v>22.049599999999998</v>
      </c>
      <c r="H55" s="11">
        <v>0.58899999999999997</v>
      </c>
      <c r="I55" s="11">
        <v>0.40029999999999999</v>
      </c>
      <c r="J55" s="11">
        <v>6.8000000000000005E-3</v>
      </c>
      <c r="K55" s="11">
        <v>3.9000000000000146E-3</v>
      </c>
      <c r="L55" s="11">
        <v>4.8673656344889314E-2</v>
      </c>
      <c r="M55" s="11">
        <v>0.52602305508376845</v>
      </c>
      <c r="N55" s="3"/>
      <c r="O55" s="6">
        <v>7.29</v>
      </c>
      <c r="P55" s="6">
        <v>2490</v>
      </c>
      <c r="Q55" s="6">
        <v>-182.47777777777776</v>
      </c>
      <c r="R55" s="6">
        <v>10.199999999999999</v>
      </c>
      <c r="S55" s="6">
        <v>5.8650000000000011</v>
      </c>
      <c r="T55" s="6">
        <f t="shared" si="10"/>
        <v>46.599999999999909</v>
      </c>
      <c r="U55" s="6">
        <f t="shared" si="10"/>
        <v>27.351799999999891</v>
      </c>
      <c r="V55" s="11">
        <v>0.57500000000000018</v>
      </c>
      <c r="W55" s="11">
        <v>0.38679999999999998</v>
      </c>
      <c r="X55" s="11">
        <v>2.12E-2</v>
      </c>
      <c r="Y55" s="11">
        <v>1.6999999999999793E-2</v>
      </c>
      <c r="Z55" s="11">
        <v>3.4996528457481808E-2</v>
      </c>
      <c r="AA55" s="11">
        <v>0.62744567868869194</v>
      </c>
      <c r="AB55" s="3"/>
      <c r="AC55" s="8">
        <f t="shared" si="8"/>
        <v>6.37</v>
      </c>
      <c r="AD55" s="8">
        <f t="shared" si="8"/>
        <v>2490</v>
      </c>
      <c r="AE55" s="8">
        <f t="shared" si="8"/>
        <v>-182.47777777777776</v>
      </c>
      <c r="AF55" s="8">
        <f t="shared" si="8"/>
        <v>8.5</v>
      </c>
      <c r="AG55" s="8">
        <f t="shared" si="8"/>
        <v>4.9351000000000003</v>
      </c>
      <c r="AH55" s="8">
        <f t="shared" si="8"/>
        <v>42.299999999999955</v>
      </c>
      <c r="AI55" s="8">
        <f t="shared" si="8"/>
        <v>24.700699999999944</v>
      </c>
      <c r="AJ55" s="18">
        <f t="shared" si="8"/>
        <v>0.58200000000000007</v>
      </c>
      <c r="AK55" s="18">
        <f t="shared" si="8"/>
        <v>0.39354999999999996</v>
      </c>
      <c r="AL55" s="18">
        <f t="shared" si="8"/>
        <v>1.4E-2</v>
      </c>
      <c r="AM55" s="18">
        <f t="shared" si="8"/>
        <v>1.0449999999999904E-2</v>
      </c>
      <c r="AN55" s="18">
        <f t="shared" si="8"/>
        <v>4.1835092401185561E-2</v>
      </c>
      <c r="AO55" s="18">
        <f t="shared" si="8"/>
        <v>0.57673436688623014</v>
      </c>
    </row>
    <row r="56" spans="1:41" x14ac:dyDescent="0.2">
      <c r="A56" s="6">
        <v>6.1899999999999995</v>
      </c>
      <c r="B56" s="6">
        <v>2490</v>
      </c>
      <c r="C56" s="6">
        <v>-182.47777777777776</v>
      </c>
      <c r="D56" s="6">
        <v>5.3</v>
      </c>
      <c r="E56" s="6">
        <v>3.2064999999999997</v>
      </c>
      <c r="F56" s="6">
        <f t="shared" si="9"/>
        <v>43.3</v>
      </c>
      <c r="G56" s="6">
        <f t="shared" si="9"/>
        <v>25.256099999999996</v>
      </c>
      <c r="H56" s="11">
        <v>0.60499999999999998</v>
      </c>
      <c r="I56" s="11">
        <v>0.36929999999999991</v>
      </c>
      <c r="J56" s="11">
        <v>9.0000000000000011E-3</v>
      </c>
      <c r="K56" s="11">
        <v>1.6700000000000048E-2</v>
      </c>
      <c r="L56" s="11">
        <v>5.8953139989856407E-2</v>
      </c>
      <c r="M56" s="11">
        <v>0.48686111048939246</v>
      </c>
      <c r="N56" s="3"/>
      <c r="O56" s="6">
        <v>6.91</v>
      </c>
      <c r="P56" s="6">
        <v>2490</v>
      </c>
      <c r="Q56" s="6">
        <v>-182.47777777777776</v>
      </c>
      <c r="R56" s="6">
        <v>7.2999999999999092</v>
      </c>
      <c r="S56" s="6">
        <v>3.8762999999999512</v>
      </c>
      <c r="T56" s="6">
        <f t="shared" si="10"/>
        <v>53.899999999999821</v>
      </c>
      <c r="U56" s="6">
        <f t="shared" si="10"/>
        <v>31.228099999999841</v>
      </c>
      <c r="V56" s="11">
        <v>0.53099999999999992</v>
      </c>
      <c r="W56" s="11">
        <v>0.3911</v>
      </c>
      <c r="X56" s="11">
        <v>8.0000000000000002E-3</v>
      </c>
      <c r="Y56" s="11">
        <v>6.9900000000000073E-2</v>
      </c>
      <c r="Z56" s="11">
        <v>4.6905518023476277E-2</v>
      </c>
      <c r="AA56" s="11">
        <v>0.65463905094926278</v>
      </c>
      <c r="AB56" s="3"/>
      <c r="AC56" s="8">
        <f t="shared" si="8"/>
        <v>6.55</v>
      </c>
      <c r="AD56" s="8">
        <f t="shared" si="8"/>
        <v>2490</v>
      </c>
      <c r="AE56" s="8">
        <f t="shared" si="8"/>
        <v>-182.47777777777776</v>
      </c>
      <c r="AF56" s="8">
        <f t="shared" si="8"/>
        <v>6.2999999999999545</v>
      </c>
      <c r="AG56" s="8">
        <f t="shared" si="8"/>
        <v>3.5413999999999755</v>
      </c>
      <c r="AH56" s="8">
        <f t="shared" si="8"/>
        <v>48.599999999999909</v>
      </c>
      <c r="AI56" s="8">
        <f t="shared" si="8"/>
        <v>28.242099999999919</v>
      </c>
      <c r="AJ56" s="18">
        <f t="shared" si="8"/>
        <v>0.56799999999999995</v>
      </c>
      <c r="AK56" s="18">
        <f t="shared" si="8"/>
        <v>0.38019999999999998</v>
      </c>
      <c r="AL56" s="18">
        <f t="shared" si="8"/>
        <v>8.5000000000000006E-3</v>
      </c>
      <c r="AM56" s="18">
        <f t="shared" si="8"/>
        <v>4.3300000000000061E-2</v>
      </c>
      <c r="AN56" s="18">
        <f t="shared" si="8"/>
        <v>5.2929329006666345E-2</v>
      </c>
      <c r="AO56" s="18">
        <f t="shared" si="8"/>
        <v>0.57075008071932765</v>
      </c>
    </row>
    <row r="57" spans="1:41" x14ac:dyDescent="0.2">
      <c r="A57" s="6">
        <v>6.0200000000000005</v>
      </c>
      <c r="B57" s="6">
        <v>2490</v>
      </c>
      <c r="C57" s="6">
        <v>-182.47777777777776</v>
      </c>
      <c r="D57" s="6">
        <v>4</v>
      </c>
      <c r="E57" s="6">
        <v>2.0960000000000001</v>
      </c>
      <c r="F57" s="6">
        <f t="shared" si="9"/>
        <v>47.3</v>
      </c>
      <c r="G57" s="6">
        <f t="shared" si="9"/>
        <v>27.352099999999997</v>
      </c>
      <c r="H57" s="11">
        <v>0.52400000000000002</v>
      </c>
      <c r="I57" s="11">
        <v>0.39219999999999999</v>
      </c>
      <c r="J57" s="11">
        <v>8.9999999999999998E-4</v>
      </c>
      <c r="K57" s="11">
        <v>8.2899999999999974E-2</v>
      </c>
      <c r="L57" s="11">
        <v>5.7206959789910139E-2</v>
      </c>
      <c r="M57" s="11">
        <v>0.4328432032420706</v>
      </c>
      <c r="N57" s="3"/>
      <c r="O57" s="6">
        <v>7.04</v>
      </c>
      <c r="P57" s="6">
        <v>2490</v>
      </c>
      <c r="Q57" s="6">
        <v>-182.47777777777776</v>
      </c>
      <c r="R57" s="6">
        <v>11.200000000000273</v>
      </c>
      <c r="S57" s="6">
        <v>7.0112000000001693</v>
      </c>
      <c r="T57" s="6">
        <f t="shared" si="10"/>
        <v>65.100000000000094</v>
      </c>
      <c r="U57" s="6">
        <f t="shared" si="10"/>
        <v>38.239300000000014</v>
      </c>
      <c r="V57" s="11">
        <v>0.62599999999999989</v>
      </c>
      <c r="W57" s="11">
        <v>0.31019999999999998</v>
      </c>
      <c r="X57" s="11">
        <v>2.63E-2</v>
      </c>
      <c r="Y57" s="11">
        <v>3.7500000000000089E-2</v>
      </c>
      <c r="Z57" s="11">
        <v>2.0739712405238288E-2</v>
      </c>
      <c r="AA57" s="11">
        <v>0.61061114299088259</v>
      </c>
      <c r="AB57" s="3"/>
      <c r="AC57" s="8">
        <f t="shared" si="8"/>
        <v>6.53</v>
      </c>
      <c r="AD57" s="8">
        <f t="shared" si="8"/>
        <v>2490</v>
      </c>
      <c r="AE57" s="8">
        <f t="shared" si="8"/>
        <v>-182.47777777777776</v>
      </c>
      <c r="AF57" s="8">
        <f t="shared" si="8"/>
        <v>7.6000000000001364</v>
      </c>
      <c r="AG57" s="8">
        <f t="shared" si="8"/>
        <v>4.5536000000000847</v>
      </c>
      <c r="AH57" s="8">
        <f t="shared" si="8"/>
        <v>56.200000000000045</v>
      </c>
      <c r="AI57" s="8">
        <f t="shared" si="8"/>
        <v>32.795700000000004</v>
      </c>
      <c r="AJ57" s="18">
        <f t="shared" si="8"/>
        <v>0.57499999999999996</v>
      </c>
      <c r="AK57" s="18">
        <f t="shared" si="8"/>
        <v>0.35119999999999996</v>
      </c>
      <c r="AL57" s="18">
        <f t="shared" si="8"/>
        <v>1.3600000000000001E-2</v>
      </c>
      <c r="AM57" s="18">
        <f t="shared" si="8"/>
        <v>6.0200000000000031E-2</v>
      </c>
      <c r="AN57" s="18">
        <f t="shared" si="8"/>
        <v>3.897333609757421E-2</v>
      </c>
      <c r="AO57" s="18">
        <f t="shared" si="8"/>
        <v>0.52172717311647654</v>
      </c>
    </row>
    <row r="58" spans="1:41" x14ac:dyDescent="0.2">
      <c r="A58" s="6">
        <v>6.42</v>
      </c>
      <c r="B58" s="6">
        <v>2490</v>
      </c>
      <c r="C58" s="6">
        <v>-182.47777777777776</v>
      </c>
      <c r="D58" s="6">
        <v>3.7</v>
      </c>
      <c r="E58" s="6">
        <v>1.9388000000000001</v>
      </c>
      <c r="F58" s="6">
        <f t="shared" si="9"/>
        <v>51</v>
      </c>
      <c r="G58" s="6">
        <f t="shared" si="9"/>
        <v>29.290899999999997</v>
      </c>
      <c r="H58" s="11">
        <v>0.52400000000000002</v>
      </c>
      <c r="I58" s="11">
        <v>0.43259999999999998</v>
      </c>
      <c r="J58" s="11">
        <v>1.09E-2</v>
      </c>
      <c r="K58" s="11">
        <v>3.2499999999999973E-2</v>
      </c>
      <c r="L58" s="11">
        <v>5.6203559232862493E-2</v>
      </c>
      <c r="M58" s="11">
        <v>0.5103170145805177</v>
      </c>
      <c r="N58" s="3"/>
      <c r="O58" s="6">
        <v>6.74</v>
      </c>
      <c r="P58" s="6">
        <v>2490</v>
      </c>
      <c r="Q58" s="6">
        <v>-182.47777777777776</v>
      </c>
      <c r="R58" s="6">
        <v>11.89999999999991</v>
      </c>
      <c r="S58" s="6">
        <v>7.3898999999999448</v>
      </c>
      <c r="T58" s="6">
        <f t="shared" si="10"/>
        <v>77</v>
      </c>
      <c r="U58" s="6">
        <f t="shared" si="10"/>
        <v>45.629199999999962</v>
      </c>
      <c r="V58" s="11">
        <v>0.62100000000000011</v>
      </c>
      <c r="W58" s="11">
        <v>0.27339999999999998</v>
      </c>
      <c r="X58" s="11">
        <v>1.54E-2</v>
      </c>
      <c r="Y58" s="11">
        <v>9.0199999999999947E-2</v>
      </c>
      <c r="Z58" s="11">
        <v>3.6087447700815088E-2</v>
      </c>
      <c r="AA58" s="11">
        <v>0.37427068917231993</v>
      </c>
      <c r="AB58" s="3"/>
      <c r="AC58" s="8">
        <f t="shared" si="8"/>
        <v>6.58</v>
      </c>
      <c r="AD58" s="8">
        <f t="shared" si="8"/>
        <v>2490</v>
      </c>
      <c r="AE58" s="8">
        <f t="shared" si="8"/>
        <v>-182.47777777777776</v>
      </c>
      <c r="AF58" s="8">
        <f t="shared" si="8"/>
        <v>7.7999999999999545</v>
      </c>
      <c r="AG58" s="8">
        <f t="shared" si="8"/>
        <v>4.6643499999999722</v>
      </c>
      <c r="AH58" s="8">
        <f t="shared" si="8"/>
        <v>64</v>
      </c>
      <c r="AI58" s="8">
        <f t="shared" si="8"/>
        <v>37.460049999999981</v>
      </c>
      <c r="AJ58" s="18">
        <f t="shared" si="8"/>
        <v>0.57250000000000001</v>
      </c>
      <c r="AK58" s="18">
        <f t="shared" si="8"/>
        <v>0.35299999999999998</v>
      </c>
      <c r="AL58" s="18">
        <f t="shared" si="8"/>
        <v>1.315E-2</v>
      </c>
      <c r="AM58" s="18">
        <f t="shared" si="8"/>
        <v>6.134999999999996E-2</v>
      </c>
      <c r="AN58" s="18">
        <f t="shared" si="8"/>
        <v>4.6145503466838794E-2</v>
      </c>
      <c r="AO58" s="18">
        <f t="shared" si="8"/>
        <v>0.44229385187641879</v>
      </c>
    </row>
    <row r="59" spans="1:41" x14ac:dyDescent="0.2">
      <c r="A59" s="6">
        <v>6.47</v>
      </c>
      <c r="B59" s="6">
        <v>2660</v>
      </c>
      <c r="C59" s="6">
        <v>-95.6</v>
      </c>
      <c r="D59" s="6">
        <v>5.5</v>
      </c>
      <c r="E59" s="6">
        <v>2.8820000000000001</v>
      </c>
      <c r="F59" s="6">
        <f t="shared" si="9"/>
        <v>56.5</v>
      </c>
      <c r="G59" s="6">
        <f t="shared" si="9"/>
        <v>32.172899999999998</v>
      </c>
      <c r="H59" s="11">
        <v>0.52400000000000002</v>
      </c>
      <c r="I59" s="11">
        <v>0.36829999999999996</v>
      </c>
      <c r="J59" s="11">
        <v>9.3999999999999986E-3</v>
      </c>
      <c r="K59" s="11">
        <v>9.8300000000000054E-2</v>
      </c>
      <c r="L59" s="11">
        <v>4.2192646030209266E-2</v>
      </c>
      <c r="M59" s="11">
        <v>0.43390207104801931</v>
      </c>
      <c r="N59" s="3"/>
      <c r="O59" s="6">
        <v>7.1499999999999995</v>
      </c>
      <c r="P59" s="6">
        <v>2660</v>
      </c>
      <c r="Q59" s="6">
        <v>-95.6</v>
      </c>
      <c r="R59" s="6">
        <v>8.9000000000000909</v>
      </c>
      <c r="S59" s="6">
        <v>5.7761000000000582</v>
      </c>
      <c r="T59" s="6">
        <f t="shared" si="10"/>
        <v>85.900000000000091</v>
      </c>
      <c r="U59" s="6">
        <f t="shared" si="10"/>
        <v>51.405300000000018</v>
      </c>
      <c r="V59" s="11">
        <v>0.64899999999999991</v>
      </c>
      <c r="W59" s="11">
        <v>0.32450000000000001</v>
      </c>
      <c r="X59" s="11">
        <v>1.66E-2</v>
      </c>
      <c r="Y59" s="11">
        <v>9.9000000000001309E-3</v>
      </c>
      <c r="Z59" s="11">
        <v>3.6929308991733162E-2</v>
      </c>
      <c r="AA59" s="11">
        <v>0.63768878834269893</v>
      </c>
      <c r="AB59" s="3"/>
      <c r="AC59" s="8">
        <f t="shared" si="8"/>
        <v>6.81</v>
      </c>
      <c r="AD59" s="8">
        <f t="shared" si="8"/>
        <v>2660</v>
      </c>
      <c r="AE59" s="8">
        <f t="shared" si="8"/>
        <v>-95.6</v>
      </c>
      <c r="AF59" s="8">
        <f t="shared" si="8"/>
        <v>7.2000000000000455</v>
      </c>
      <c r="AG59" s="8">
        <f t="shared" si="8"/>
        <v>4.3290500000000289</v>
      </c>
      <c r="AH59" s="8">
        <f t="shared" si="8"/>
        <v>71.200000000000045</v>
      </c>
      <c r="AI59" s="8">
        <f t="shared" si="8"/>
        <v>41.789100000000005</v>
      </c>
      <c r="AJ59" s="18">
        <f t="shared" si="8"/>
        <v>0.58650000000000002</v>
      </c>
      <c r="AK59" s="18">
        <f t="shared" si="8"/>
        <v>0.34639999999999999</v>
      </c>
      <c r="AL59" s="18">
        <f t="shared" si="8"/>
        <v>1.2999999999999999E-2</v>
      </c>
      <c r="AM59" s="18">
        <f t="shared" si="8"/>
        <v>5.4100000000000092E-2</v>
      </c>
      <c r="AN59" s="18">
        <f t="shared" si="8"/>
        <v>3.9560977510971214E-2</v>
      </c>
      <c r="AO59" s="18">
        <f t="shared" si="8"/>
        <v>0.53579542969535909</v>
      </c>
    </row>
    <row r="60" spans="1:41" x14ac:dyDescent="0.2">
      <c r="A60" s="6">
        <v>6.03</v>
      </c>
      <c r="B60" s="6">
        <v>2370</v>
      </c>
      <c r="C60" s="6">
        <v>-148</v>
      </c>
      <c r="D60" s="6">
        <v>5.3</v>
      </c>
      <c r="E60" s="6">
        <v>2.7772000000000001</v>
      </c>
      <c r="F60" s="6">
        <f t="shared" si="9"/>
        <v>61.8</v>
      </c>
      <c r="G60" s="6">
        <f t="shared" si="9"/>
        <v>34.950099999999999</v>
      </c>
      <c r="H60" s="11">
        <v>0.52400000000000002</v>
      </c>
      <c r="I60" s="11">
        <v>0.375</v>
      </c>
      <c r="J60" s="11">
        <v>8.9999999999999998E-4</v>
      </c>
      <c r="K60" s="11">
        <v>0.10009999999999997</v>
      </c>
      <c r="L60" s="11">
        <v>5.2811824164425064E-2</v>
      </c>
      <c r="M60" s="11">
        <v>0.41927096620794674</v>
      </c>
      <c r="N60" s="3"/>
      <c r="O60" s="6">
        <v>7.19</v>
      </c>
      <c r="P60" s="6">
        <v>2370</v>
      </c>
      <c r="Q60" s="6">
        <v>-148</v>
      </c>
      <c r="R60" s="6">
        <v>9.8999999999998174</v>
      </c>
      <c r="S60" s="6">
        <v>5.0588999999999054</v>
      </c>
      <c r="T60" s="6">
        <f t="shared" si="10"/>
        <v>95.799999999999912</v>
      </c>
      <c r="U60" s="6">
        <f t="shared" si="10"/>
        <v>56.46419999999992</v>
      </c>
      <c r="V60" s="11">
        <v>0.5109999999999999</v>
      </c>
      <c r="W60" s="11">
        <v>0.41849999999999993</v>
      </c>
      <c r="X60" s="11">
        <v>2.6699999999999998E-2</v>
      </c>
      <c r="Y60" s="11">
        <v>4.3800000000000283E-2</v>
      </c>
      <c r="Z60" s="11">
        <v>3.4025505056621372E-2</v>
      </c>
      <c r="AA60" s="11">
        <v>0.47178239974602676</v>
      </c>
      <c r="AB60" s="3"/>
      <c r="AC60" s="8">
        <f t="shared" si="8"/>
        <v>6.61</v>
      </c>
      <c r="AD60" s="8">
        <f t="shared" si="8"/>
        <v>2370</v>
      </c>
      <c r="AE60" s="8">
        <f t="shared" si="8"/>
        <v>-148</v>
      </c>
      <c r="AF60" s="8">
        <f t="shared" si="8"/>
        <v>7.5999999999999091</v>
      </c>
      <c r="AG60" s="8">
        <f t="shared" si="8"/>
        <v>3.918049999999953</v>
      </c>
      <c r="AH60" s="8">
        <f t="shared" si="8"/>
        <v>78.799999999999955</v>
      </c>
      <c r="AI60" s="8">
        <f t="shared" si="8"/>
        <v>45.707149999999956</v>
      </c>
      <c r="AJ60" s="18">
        <f t="shared" si="8"/>
        <v>0.51749999999999996</v>
      </c>
      <c r="AK60" s="18">
        <f t="shared" si="8"/>
        <v>0.39674999999999994</v>
      </c>
      <c r="AL60" s="18">
        <f t="shared" si="8"/>
        <v>1.38E-2</v>
      </c>
      <c r="AM60" s="18">
        <f t="shared" si="8"/>
        <v>7.1950000000000125E-2</v>
      </c>
      <c r="AN60" s="18">
        <f t="shared" si="8"/>
        <v>4.3418664610523218E-2</v>
      </c>
      <c r="AO60" s="18">
        <f t="shared" si="8"/>
        <v>0.44552668297698672</v>
      </c>
    </row>
    <row r="61" spans="1:41" x14ac:dyDescent="0.2">
      <c r="A61" s="6">
        <v>5.91</v>
      </c>
      <c r="B61" s="6">
        <v>2450</v>
      </c>
      <c r="C61" s="6">
        <v>-263.8</v>
      </c>
      <c r="D61" s="6">
        <v>5.2</v>
      </c>
      <c r="E61" s="6">
        <v>2.7248000000000001</v>
      </c>
      <c r="F61" s="6">
        <f t="shared" si="9"/>
        <v>67</v>
      </c>
      <c r="G61" s="6">
        <f t="shared" si="9"/>
        <v>37.674900000000001</v>
      </c>
      <c r="H61" s="11">
        <v>0.52400000000000002</v>
      </c>
      <c r="I61" s="11">
        <v>0.42280000000000001</v>
      </c>
      <c r="J61" s="11">
        <v>1.15E-2</v>
      </c>
      <c r="K61" s="11">
        <v>4.1699999999999959E-2</v>
      </c>
      <c r="L61" s="11">
        <v>4.6328679212992697E-2</v>
      </c>
      <c r="M61" s="11">
        <v>0.4838292088533912</v>
      </c>
      <c r="N61" s="3"/>
      <c r="O61" s="6">
        <v>7.51</v>
      </c>
      <c r="P61" s="6">
        <v>2450</v>
      </c>
      <c r="Q61" s="6">
        <v>-263.8</v>
      </c>
      <c r="R61" s="6">
        <v>6.8</v>
      </c>
      <c r="S61" s="6">
        <v>3.7467999999999986</v>
      </c>
      <c r="T61" s="6">
        <f t="shared" si="10"/>
        <v>102.59999999999991</v>
      </c>
      <c r="U61" s="6">
        <f t="shared" si="10"/>
        <v>60.21099999999992</v>
      </c>
      <c r="V61" s="11">
        <v>0.55099999999999982</v>
      </c>
      <c r="W61" s="11">
        <v>0.30969999999999998</v>
      </c>
      <c r="X61" s="11">
        <v>2.53E-2</v>
      </c>
      <c r="Y61" s="11">
        <v>0.11400000000000021</v>
      </c>
      <c r="Z61" s="11">
        <v>1.700852957865719E-2</v>
      </c>
      <c r="AA61" s="11">
        <v>0.50354081178291021</v>
      </c>
      <c r="AB61" s="3"/>
      <c r="AC61" s="8">
        <f t="shared" si="8"/>
        <v>6.71</v>
      </c>
      <c r="AD61" s="8">
        <f t="shared" si="8"/>
        <v>2450</v>
      </c>
      <c r="AE61" s="8">
        <f t="shared" si="8"/>
        <v>-263.8</v>
      </c>
      <c r="AF61" s="8">
        <f t="shared" si="8"/>
        <v>6</v>
      </c>
      <c r="AG61" s="8">
        <f t="shared" si="8"/>
        <v>3.2357999999999993</v>
      </c>
      <c r="AH61" s="8">
        <f t="shared" si="8"/>
        <v>84.799999999999955</v>
      </c>
      <c r="AI61" s="8">
        <f t="shared" si="8"/>
        <v>48.942949999999961</v>
      </c>
      <c r="AJ61" s="18">
        <f t="shared" si="8"/>
        <v>0.53749999999999987</v>
      </c>
      <c r="AK61" s="18">
        <f t="shared" si="8"/>
        <v>0.36624999999999996</v>
      </c>
      <c r="AL61" s="18">
        <f t="shared" si="8"/>
        <v>1.84E-2</v>
      </c>
      <c r="AM61" s="18">
        <f t="shared" si="8"/>
        <v>7.7850000000000086E-2</v>
      </c>
      <c r="AN61" s="18">
        <f t="shared" si="8"/>
        <v>3.1668604395824945E-2</v>
      </c>
      <c r="AO61" s="18">
        <f t="shared" si="8"/>
        <v>0.49368501031815071</v>
      </c>
    </row>
    <row r="62" spans="1:41" x14ac:dyDescent="0.2">
      <c r="A62" s="6">
        <v>6.05</v>
      </c>
      <c r="B62" s="6">
        <v>2892</v>
      </c>
      <c r="C62" s="6">
        <v>-262.7</v>
      </c>
      <c r="D62" s="6">
        <v>5</v>
      </c>
      <c r="E62" s="6">
        <v>2.62</v>
      </c>
      <c r="F62" s="6">
        <f t="shared" si="9"/>
        <v>72</v>
      </c>
      <c r="G62" s="6">
        <f t="shared" si="9"/>
        <v>40.294899999999998</v>
      </c>
      <c r="H62" s="11">
        <v>0.52400000000000002</v>
      </c>
      <c r="I62" s="11">
        <v>0.39069999999999999</v>
      </c>
      <c r="J62" s="11">
        <v>7.3000000000000001E-3</v>
      </c>
      <c r="K62" s="11">
        <v>7.7999999999999958E-2</v>
      </c>
      <c r="L62" s="11">
        <v>4.2714498834301146E-2</v>
      </c>
      <c r="M62" s="11">
        <v>0.49484000969222047</v>
      </c>
      <c r="N62" s="3"/>
      <c r="O62" s="6">
        <v>7.2299999999999995</v>
      </c>
      <c r="P62" s="6">
        <v>2892</v>
      </c>
      <c r="Q62" s="6">
        <v>-262.7</v>
      </c>
      <c r="R62" s="6">
        <v>6</v>
      </c>
      <c r="S62" s="6">
        <v>3.21</v>
      </c>
      <c r="T62" s="6">
        <f t="shared" si="10"/>
        <v>108.59999999999991</v>
      </c>
      <c r="U62" s="6">
        <f t="shared" si="10"/>
        <v>63.420999999999921</v>
      </c>
      <c r="V62" s="11">
        <v>0.53500000000000003</v>
      </c>
      <c r="W62" s="11">
        <v>0.39730000000000004</v>
      </c>
      <c r="X62" s="11">
        <v>2.75E-2</v>
      </c>
      <c r="Y62" s="11">
        <v>4.0199999999999902E-2</v>
      </c>
      <c r="Z62" s="11">
        <v>4.3459761344833689E-2</v>
      </c>
      <c r="AA62" s="11">
        <v>0.3292969108605594</v>
      </c>
      <c r="AB62" s="3"/>
      <c r="AC62" s="8">
        <f t="shared" si="8"/>
        <v>6.64</v>
      </c>
      <c r="AD62" s="8">
        <f t="shared" si="8"/>
        <v>2892</v>
      </c>
      <c r="AE62" s="8">
        <f t="shared" si="8"/>
        <v>-262.7</v>
      </c>
      <c r="AF62" s="8">
        <f t="shared" si="8"/>
        <v>5.5</v>
      </c>
      <c r="AG62" s="8">
        <f t="shared" si="8"/>
        <v>2.915</v>
      </c>
      <c r="AH62" s="8">
        <f t="shared" si="8"/>
        <v>90.299999999999955</v>
      </c>
      <c r="AI62" s="8">
        <f t="shared" si="8"/>
        <v>51.85794999999996</v>
      </c>
      <c r="AJ62" s="18">
        <f t="shared" si="8"/>
        <v>0.52950000000000008</v>
      </c>
      <c r="AK62" s="18">
        <f t="shared" si="8"/>
        <v>0.39400000000000002</v>
      </c>
      <c r="AL62" s="18">
        <f t="shared" si="8"/>
        <v>1.7399999999999999E-2</v>
      </c>
      <c r="AM62" s="18">
        <f t="shared" si="8"/>
        <v>5.909999999999993E-2</v>
      </c>
      <c r="AN62" s="18">
        <f t="shared" si="8"/>
        <v>4.3087130089567417E-2</v>
      </c>
      <c r="AO62" s="18">
        <f t="shared" si="8"/>
        <v>0.41206846027638994</v>
      </c>
    </row>
    <row r="63" spans="1:41" x14ac:dyDescent="0.2">
      <c r="A63" s="6">
        <v>6.05</v>
      </c>
      <c r="B63" s="6">
        <v>2520</v>
      </c>
      <c r="C63" s="6">
        <v>-196.6</v>
      </c>
      <c r="D63" s="6">
        <v>4.0999999999999996</v>
      </c>
      <c r="E63" s="6">
        <v>2.1484000000000001</v>
      </c>
      <c r="F63" s="6">
        <f t="shared" si="9"/>
        <v>76.099999999999994</v>
      </c>
      <c r="G63" s="6">
        <f t="shared" si="9"/>
        <v>42.443300000000001</v>
      </c>
      <c r="H63" s="11">
        <v>0.52400000000000002</v>
      </c>
      <c r="I63" s="11">
        <v>0.52139999999999997</v>
      </c>
      <c r="J63" s="11">
        <v>7.9000000000000008E-3</v>
      </c>
      <c r="K63" s="11">
        <v>-5.3299999999999903E-2</v>
      </c>
      <c r="L63" s="11">
        <v>3.833620788459445E-2</v>
      </c>
      <c r="M63" s="11">
        <v>0.46292748257839555</v>
      </c>
      <c r="N63" s="3"/>
      <c r="O63" s="6">
        <v>7.29</v>
      </c>
      <c r="P63" s="6">
        <v>2520</v>
      </c>
      <c r="Q63" s="6">
        <v>-196.6</v>
      </c>
      <c r="R63" s="6">
        <v>3.4999999999999094</v>
      </c>
      <c r="S63" s="6">
        <v>1.6134999999999584</v>
      </c>
      <c r="T63" s="6">
        <f t="shared" si="10"/>
        <v>112.09999999999982</v>
      </c>
      <c r="U63" s="6">
        <f t="shared" si="10"/>
        <v>65.034499999999881</v>
      </c>
      <c r="V63" s="11">
        <v>0.46100000000000008</v>
      </c>
      <c r="W63" s="11">
        <v>0.43530000000000002</v>
      </c>
      <c r="X63" s="11">
        <v>1.2800000000000001E-2</v>
      </c>
      <c r="Y63" s="11">
        <v>9.089999999999987E-2</v>
      </c>
      <c r="Z63" s="11">
        <v>4.410972467969055E-2</v>
      </c>
      <c r="AA63" s="11">
        <v>0.42492350145978774</v>
      </c>
      <c r="AB63" s="3"/>
      <c r="AC63" s="8">
        <f t="shared" si="8"/>
        <v>6.67</v>
      </c>
      <c r="AD63" s="8">
        <f t="shared" si="8"/>
        <v>2520</v>
      </c>
      <c r="AE63" s="8">
        <f t="shared" si="8"/>
        <v>-196.6</v>
      </c>
      <c r="AF63" s="8">
        <f t="shared" si="8"/>
        <v>3.7999999999999545</v>
      </c>
      <c r="AG63" s="8">
        <f t="shared" si="8"/>
        <v>1.8809499999999792</v>
      </c>
      <c r="AH63" s="8">
        <f t="shared" si="8"/>
        <v>94.099999999999909</v>
      </c>
      <c r="AI63" s="8">
        <f t="shared" si="8"/>
        <v>53.738899999999944</v>
      </c>
      <c r="AJ63" s="18">
        <f t="shared" si="8"/>
        <v>0.49250000000000005</v>
      </c>
      <c r="AK63" s="18">
        <f t="shared" si="8"/>
        <v>0.47835</v>
      </c>
      <c r="AL63" s="18">
        <f t="shared" si="8"/>
        <v>1.0350000000000002E-2</v>
      </c>
      <c r="AM63" s="18">
        <f t="shared" si="8"/>
        <v>1.8799999999999983E-2</v>
      </c>
      <c r="AN63" s="18">
        <f t="shared" si="8"/>
        <v>4.1222966282142504E-2</v>
      </c>
      <c r="AO63" s="18">
        <f t="shared" si="8"/>
        <v>0.44392549201909165</v>
      </c>
    </row>
    <row r="64" spans="1:41" x14ac:dyDescent="0.2">
      <c r="A64" s="6">
        <v>6.6</v>
      </c>
      <c r="B64" s="6">
        <v>2680</v>
      </c>
      <c r="C64" s="6">
        <v>-159.9</v>
      </c>
      <c r="D64" s="6">
        <v>1.7</v>
      </c>
      <c r="E64" s="6">
        <v>0.89080000000000004</v>
      </c>
      <c r="F64" s="6">
        <f t="shared" si="9"/>
        <v>77.8</v>
      </c>
      <c r="G64" s="6">
        <f t="shared" si="9"/>
        <v>43.334099999999999</v>
      </c>
      <c r="H64" s="11">
        <v>0.52400000000000002</v>
      </c>
      <c r="I64" s="11">
        <v>0.38950000000000001</v>
      </c>
      <c r="J64" s="11">
        <v>6.1999999999999998E-3</v>
      </c>
      <c r="K64" s="11">
        <v>8.0300000000000038E-2</v>
      </c>
      <c r="L64" s="11">
        <v>4.5821633171902992E-2</v>
      </c>
      <c r="M64" s="11">
        <v>0.38648885326219296</v>
      </c>
      <c r="N64" s="3"/>
      <c r="O64" s="6">
        <v>6.82</v>
      </c>
      <c r="P64" s="6">
        <v>2680</v>
      </c>
      <c r="Q64" s="6">
        <v>-159.9</v>
      </c>
      <c r="R64" s="6">
        <v>2.5</v>
      </c>
      <c r="S64" s="6">
        <v>1.335</v>
      </c>
      <c r="T64" s="6">
        <f t="shared" si="10"/>
        <v>114.59999999999982</v>
      </c>
      <c r="U64" s="6">
        <f t="shared" si="10"/>
        <v>66.369499999999874</v>
      </c>
      <c r="V64" s="11">
        <v>0.53400000000000003</v>
      </c>
      <c r="W64" s="11">
        <v>0.38829999999999998</v>
      </c>
      <c r="X64" s="11">
        <v>2.3300000000000001E-2</v>
      </c>
      <c r="Y64" s="11">
        <v>5.4400000000000004E-2</v>
      </c>
      <c r="Z64" s="11">
        <v>3.5825392732475439E-2</v>
      </c>
      <c r="AA64" s="11">
        <v>0.45669534183874305</v>
      </c>
      <c r="AB64" s="3"/>
      <c r="AC64" s="8">
        <f t="shared" si="8"/>
        <v>6.71</v>
      </c>
      <c r="AD64" s="8">
        <f t="shared" si="8"/>
        <v>2680</v>
      </c>
      <c r="AE64" s="8">
        <f t="shared" si="8"/>
        <v>-159.9</v>
      </c>
      <c r="AF64" s="8">
        <f t="shared" si="8"/>
        <v>2.1</v>
      </c>
      <c r="AG64" s="8">
        <f t="shared" si="8"/>
        <v>1.1129</v>
      </c>
      <c r="AH64" s="8">
        <f t="shared" si="8"/>
        <v>96.199999999999903</v>
      </c>
      <c r="AI64" s="8">
        <f t="shared" si="8"/>
        <v>54.85179999999994</v>
      </c>
      <c r="AJ64" s="18">
        <f t="shared" si="8"/>
        <v>0.52900000000000003</v>
      </c>
      <c r="AK64" s="18">
        <f t="shared" si="8"/>
        <v>0.38890000000000002</v>
      </c>
      <c r="AL64" s="18">
        <f t="shared" si="8"/>
        <v>1.4750000000000001E-2</v>
      </c>
      <c r="AM64" s="18">
        <f t="shared" si="8"/>
        <v>6.7350000000000021E-2</v>
      </c>
      <c r="AN64" s="18">
        <f t="shared" si="8"/>
        <v>4.0823512952189216E-2</v>
      </c>
      <c r="AO64" s="18">
        <f t="shared" si="8"/>
        <v>0.421592097550468</v>
      </c>
    </row>
  </sheetData>
  <mergeCells count="14">
    <mergeCell ref="O9:AA10"/>
    <mergeCell ref="AC9:AO10"/>
    <mergeCell ref="A28:M29"/>
    <mergeCell ref="O28:AA29"/>
    <mergeCell ref="AC28:AO29"/>
    <mergeCell ref="A47:M48"/>
    <mergeCell ref="O47:AA48"/>
    <mergeCell ref="AC47:AO48"/>
    <mergeCell ref="A1:D1"/>
    <mergeCell ref="A2:A3"/>
    <mergeCell ref="B2:B3"/>
    <mergeCell ref="C2:C3"/>
    <mergeCell ref="D2:D3"/>
    <mergeCell ref="A9:M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F5A61-CDA6-D64E-B263-9ECCA70C136E}">
  <dimension ref="A1:AO45"/>
  <sheetViews>
    <sheetView topLeftCell="A41" workbookViewId="0">
      <selection activeCell="F14" sqref="F14"/>
    </sheetView>
  </sheetViews>
  <sheetFormatPr baseColWidth="10" defaultRowHeight="16" x14ac:dyDescent="0.2"/>
  <sheetData>
    <row r="1" spans="1:41" x14ac:dyDescent="0.2">
      <c r="A1" s="1" t="s">
        <v>0</v>
      </c>
      <c r="B1" s="1"/>
      <c r="C1" s="1"/>
      <c r="D1" s="1"/>
    </row>
    <row r="2" spans="1:41" x14ac:dyDescent="0.2">
      <c r="A2" s="1" t="s">
        <v>1</v>
      </c>
      <c r="B2" s="1" t="s">
        <v>2</v>
      </c>
      <c r="C2" s="1" t="s">
        <v>3</v>
      </c>
      <c r="D2" s="1" t="s">
        <v>4</v>
      </c>
    </row>
    <row r="3" spans="1:41" x14ac:dyDescent="0.2">
      <c r="A3" s="1"/>
      <c r="B3" s="1"/>
      <c r="C3" s="1"/>
      <c r="D3" s="1"/>
    </row>
    <row r="4" spans="1:41" x14ac:dyDescent="0.2">
      <c r="A4" s="2" t="s">
        <v>5</v>
      </c>
      <c r="B4" s="2">
        <v>6.55</v>
      </c>
      <c r="C4" s="2">
        <v>-250</v>
      </c>
      <c r="D4" s="2">
        <v>326</v>
      </c>
    </row>
    <row r="5" spans="1:41" x14ac:dyDescent="0.2">
      <c r="A5" s="2" t="s">
        <v>6</v>
      </c>
      <c r="B5" s="2">
        <v>9.09</v>
      </c>
      <c r="C5" s="2">
        <v>-381.3</v>
      </c>
      <c r="D5" s="2">
        <v>2530</v>
      </c>
    </row>
    <row r="6" spans="1:41" x14ac:dyDescent="0.2">
      <c r="A6" s="2" t="s">
        <v>31</v>
      </c>
      <c r="B6" s="2">
        <v>5.9</v>
      </c>
      <c r="C6" s="2">
        <v>-283</v>
      </c>
      <c r="D6" s="2">
        <v>3360</v>
      </c>
    </row>
    <row r="9" spans="1:41" ht="15" customHeight="1" x14ac:dyDescent="0.2">
      <c r="A9" s="19" t="s">
        <v>32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3"/>
      <c r="O9" s="19" t="s">
        <v>33</v>
      </c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3"/>
      <c r="AC9" s="14" t="s">
        <v>34</v>
      </c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</row>
    <row r="10" spans="1:41" x14ac:dyDescent="0.2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3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3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</row>
    <row r="11" spans="1:41" ht="51" x14ac:dyDescent="0.2">
      <c r="A11" s="5" t="s">
        <v>2</v>
      </c>
      <c r="B11" s="5" t="s">
        <v>10</v>
      </c>
      <c r="C11" s="5" t="s">
        <v>11</v>
      </c>
      <c r="D11" s="5" t="s">
        <v>12</v>
      </c>
      <c r="E11" s="5" t="s">
        <v>13</v>
      </c>
      <c r="F11" s="5" t="s">
        <v>14</v>
      </c>
      <c r="G11" s="5" t="s">
        <v>15</v>
      </c>
      <c r="H11" s="5" t="s">
        <v>16</v>
      </c>
      <c r="I11" s="5" t="s">
        <v>17</v>
      </c>
      <c r="J11" s="6" t="s">
        <v>18</v>
      </c>
      <c r="K11" s="5" t="s">
        <v>19</v>
      </c>
      <c r="L11" s="5" t="s">
        <v>20</v>
      </c>
      <c r="M11" s="5" t="s">
        <v>21</v>
      </c>
      <c r="N11" s="3"/>
      <c r="O11" s="5" t="s">
        <v>2</v>
      </c>
      <c r="P11" s="5" t="s">
        <v>10</v>
      </c>
      <c r="Q11" s="5" t="s">
        <v>11</v>
      </c>
      <c r="R11" s="5" t="s">
        <v>12</v>
      </c>
      <c r="S11" s="5" t="s">
        <v>13</v>
      </c>
      <c r="T11" s="5" t="s">
        <v>14</v>
      </c>
      <c r="U11" s="5" t="s">
        <v>15</v>
      </c>
      <c r="V11" s="5" t="s">
        <v>16</v>
      </c>
      <c r="W11" s="5" t="s">
        <v>17</v>
      </c>
      <c r="X11" s="6" t="s">
        <v>18</v>
      </c>
      <c r="Y11" s="5" t="s">
        <v>19</v>
      </c>
      <c r="Z11" s="5" t="s">
        <v>20</v>
      </c>
      <c r="AA11" s="5" t="s">
        <v>21</v>
      </c>
      <c r="AB11" s="3"/>
      <c r="AC11" s="9" t="s">
        <v>2</v>
      </c>
      <c r="AD11" s="9" t="s">
        <v>10</v>
      </c>
      <c r="AE11" s="9" t="s">
        <v>11</v>
      </c>
      <c r="AF11" s="9" t="s">
        <v>12</v>
      </c>
      <c r="AG11" s="9" t="s">
        <v>22</v>
      </c>
      <c r="AH11" s="9" t="s">
        <v>23</v>
      </c>
      <c r="AI11" s="9" t="s">
        <v>24</v>
      </c>
      <c r="AJ11" s="9" t="s">
        <v>16</v>
      </c>
      <c r="AK11" s="9" t="s">
        <v>17</v>
      </c>
      <c r="AL11" s="10" t="s">
        <v>18</v>
      </c>
      <c r="AM11" s="9" t="s">
        <v>19</v>
      </c>
      <c r="AN11" s="9" t="s">
        <v>20</v>
      </c>
      <c r="AO11" s="9" t="s">
        <v>21</v>
      </c>
    </row>
    <row r="12" spans="1:41" x14ac:dyDescent="0.2">
      <c r="A12" s="6">
        <v>5.8599999999999994</v>
      </c>
      <c r="B12" s="6">
        <v>1.8</v>
      </c>
      <c r="C12" s="6">
        <v>-282.5</v>
      </c>
      <c r="D12" s="6">
        <v>0</v>
      </c>
      <c r="E12" s="6">
        <f>D12*H12</f>
        <v>0</v>
      </c>
      <c r="F12" s="6">
        <f>D12</f>
        <v>0</v>
      </c>
      <c r="G12" s="6">
        <f>E12</f>
        <v>0</v>
      </c>
      <c r="H12" s="11">
        <v>0</v>
      </c>
      <c r="I12" s="11">
        <v>0</v>
      </c>
      <c r="J12" s="11">
        <v>0</v>
      </c>
      <c r="K12" s="11">
        <v>0</v>
      </c>
      <c r="L12" s="11">
        <v>6.6217490417470007E-2</v>
      </c>
      <c r="M12" s="11">
        <v>0.60717391633478346</v>
      </c>
      <c r="N12" s="3"/>
      <c r="O12" s="6">
        <v>6.68</v>
      </c>
      <c r="P12" s="6">
        <v>2.8200000000000003</v>
      </c>
      <c r="Q12" s="6">
        <v>-217.5</v>
      </c>
      <c r="R12" s="6">
        <v>0</v>
      </c>
      <c r="S12" s="6">
        <f>R12*V12</f>
        <v>0</v>
      </c>
      <c r="T12" s="6">
        <f>R12</f>
        <v>0</v>
      </c>
      <c r="U12" s="6">
        <f>S12</f>
        <v>0</v>
      </c>
      <c r="V12" s="11">
        <v>0</v>
      </c>
      <c r="W12" s="11">
        <v>0</v>
      </c>
      <c r="X12" s="11">
        <v>0</v>
      </c>
      <c r="Y12" s="11">
        <v>0</v>
      </c>
      <c r="Z12" s="11">
        <v>6.6440860659943909E-2</v>
      </c>
      <c r="AA12" s="11">
        <v>0.53930521187630642</v>
      </c>
      <c r="AB12" s="3"/>
      <c r="AC12" s="10">
        <f>AVERAGE(O12,A12)</f>
        <v>6.27</v>
      </c>
      <c r="AD12" s="10">
        <v>2310</v>
      </c>
      <c r="AE12" s="10">
        <f t="shared" ref="AE12:AO26" si="0">AVERAGE(Q12,C12)</f>
        <v>-250</v>
      </c>
      <c r="AF12" s="10">
        <f t="shared" si="0"/>
        <v>0</v>
      </c>
      <c r="AG12" s="10">
        <f t="shared" si="0"/>
        <v>0</v>
      </c>
      <c r="AH12" s="10">
        <f t="shared" si="0"/>
        <v>0</v>
      </c>
      <c r="AI12" s="10">
        <f t="shared" si="0"/>
        <v>0</v>
      </c>
      <c r="AJ12" s="20">
        <f t="shared" si="0"/>
        <v>0</v>
      </c>
      <c r="AK12" s="20">
        <f t="shared" si="0"/>
        <v>0</v>
      </c>
      <c r="AL12" s="20">
        <f t="shared" si="0"/>
        <v>0</v>
      </c>
      <c r="AM12" s="20">
        <f t="shared" si="0"/>
        <v>0</v>
      </c>
      <c r="AN12" s="20">
        <f t="shared" si="0"/>
        <v>6.6329175538706958E-2</v>
      </c>
      <c r="AO12" s="20">
        <f t="shared" si="0"/>
        <v>0.573239564105545</v>
      </c>
    </row>
    <row r="13" spans="1:41" x14ac:dyDescent="0.2">
      <c r="A13" s="6">
        <v>6.3900000000000006</v>
      </c>
      <c r="B13" s="6">
        <v>3.08</v>
      </c>
      <c r="C13" s="6">
        <v>-270.89999999999998</v>
      </c>
      <c r="D13" s="6">
        <v>8.9</v>
      </c>
      <c r="E13" s="6">
        <f t="shared" ref="E13:E26" si="1">D13*H13</f>
        <v>5.7672000000000008</v>
      </c>
      <c r="F13" s="6">
        <f>F12+D13</f>
        <v>8.9</v>
      </c>
      <c r="G13" s="6">
        <f>G12+E13</f>
        <v>5.7672000000000008</v>
      </c>
      <c r="H13" s="11">
        <v>0.64800000000000002</v>
      </c>
      <c r="I13" s="11">
        <v>0.34599999999999997</v>
      </c>
      <c r="J13" s="11">
        <v>5.1999999999999998E-3</v>
      </c>
      <c r="K13" s="11">
        <v>8.0000000000002292E-4</v>
      </c>
      <c r="L13" s="11">
        <v>7.9180342411098462E-2</v>
      </c>
      <c r="M13" s="11">
        <v>0.53860764693981333</v>
      </c>
      <c r="N13" s="3"/>
      <c r="O13" s="6">
        <v>6.83</v>
      </c>
      <c r="P13" s="6">
        <v>3.12</v>
      </c>
      <c r="Q13" s="6">
        <v>-221.3</v>
      </c>
      <c r="R13" s="6">
        <v>2.6999999999999087</v>
      </c>
      <c r="S13" s="6">
        <f t="shared" ref="S13:S26" si="2">R13*V13</f>
        <v>0.6695999999999771</v>
      </c>
      <c r="T13" s="6">
        <f>T12+R13</f>
        <v>2.6999999999999087</v>
      </c>
      <c r="U13" s="6">
        <f>U12+S13</f>
        <v>0.6695999999999771</v>
      </c>
      <c r="V13" s="11">
        <v>0.24799999999999989</v>
      </c>
      <c r="W13" s="11">
        <v>0.5</v>
      </c>
      <c r="X13" s="11">
        <v>1.0800000000000001E-2</v>
      </c>
      <c r="Y13" s="11">
        <v>0.24120000000000008</v>
      </c>
      <c r="Z13" s="11">
        <v>7.8343495353861856E-2</v>
      </c>
      <c r="AA13" s="11">
        <v>0.6851481432753701</v>
      </c>
      <c r="AB13" s="3"/>
      <c r="AC13" s="10">
        <f t="shared" ref="AC13:AC26" si="3">AVERAGE(O13,A13)</f>
        <v>6.61</v>
      </c>
      <c r="AD13" s="10">
        <v>3100</v>
      </c>
      <c r="AE13" s="10">
        <f t="shared" si="0"/>
        <v>-246.1</v>
      </c>
      <c r="AF13" s="10">
        <f t="shared" si="0"/>
        <v>5.7999999999999545</v>
      </c>
      <c r="AG13" s="10">
        <f t="shared" si="0"/>
        <v>3.2183999999999888</v>
      </c>
      <c r="AH13" s="10">
        <f t="shared" si="0"/>
        <v>5.7999999999999545</v>
      </c>
      <c r="AI13" s="10">
        <f t="shared" si="0"/>
        <v>3.2183999999999888</v>
      </c>
      <c r="AJ13" s="20">
        <f t="shared" si="0"/>
        <v>0.44799999999999995</v>
      </c>
      <c r="AK13" s="20">
        <f t="shared" si="0"/>
        <v>0.42299999999999999</v>
      </c>
      <c r="AL13" s="20">
        <f t="shared" si="0"/>
        <v>8.0000000000000002E-3</v>
      </c>
      <c r="AM13" s="20">
        <f t="shared" si="0"/>
        <v>0.12100000000000005</v>
      </c>
      <c r="AN13" s="20">
        <f t="shared" si="0"/>
        <v>7.8761918882480159E-2</v>
      </c>
      <c r="AO13" s="20">
        <f t="shared" si="0"/>
        <v>0.61187789510759172</v>
      </c>
    </row>
    <row r="14" spans="1:41" x14ac:dyDescent="0.2">
      <c r="A14" s="6">
        <v>6.07</v>
      </c>
      <c r="B14" s="6">
        <v>2.3199999999999998</v>
      </c>
      <c r="C14" s="6">
        <v>-196.1</v>
      </c>
      <c r="D14" s="6">
        <v>6.4</v>
      </c>
      <c r="E14" s="6">
        <f t="shared" si="1"/>
        <v>4.0448000000000004</v>
      </c>
      <c r="F14" s="6">
        <f t="shared" ref="F14:G26" si="4">F13+D14</f>
        <v>15.3</v>
      </c>
      <c r="G14" s="6">
        <f t="shared" si="4"/>
        <v>9.8120000000000012</v>
      </c>
      <c r="H14" s="11">
        <v>0.63200000000000001</v>
      </c>
      <c r="I14" s="11">
        <v>0.317</v>
      </c>
      <c r="J14" s="11">
        <v>4.4999999999999988E-3</v>
      </c>
      <c r="K14" s="11">
        <v>4.6499999999999986E-2</v>
      </c>
      <c r="L14" s="11">
        <v>6.9251966146465921E-2</v>
      </c>
      <c r="M14" s="11">
        <v>0.5957772886532785</v>
      </c>
      <c r="N14" s="3"/>
      <c r="O14" s="6">
        <v>7.73</v>
      </c>
      <c r="P14" s="6">
        <v>4.0600000000000005</v>
      </c>
      <c r="Q14" s="6">
        <v>-167.70000000000002</v>
      </c>
      <c r="R14" s="6">
        <v>16.000000000000092</v>
      </c>
      <c r="S14" s="6">
        <f t="shared" si="2"/>
        <v>7.3280000000000438</v>
      </c>
      <c r="T14" s="6">
        <f t="shared" ref="T14:U26" si="5">T13+R14</f>
        <v>18.700000000000003</v>
      </c>
      <c r="U14" s="6">
        <f t="shared" si="5"/>
        <v>7.9976000000000207</v>
      </c>
      <c r="V14" s="11">
        <v>0.45800000000000007</v>
      </c>
      <c r="W14" s="11">
        <v>0.47899999999999998</v>
      </c>
      <c r="X14" s="11">
        <v>9.4999999999999998E-3</v>
      </c>
      <c r="Y14" s="11">
        <v>5.3499999999999992E-2</v>
      </c>
      <c r="Z14" s="11">
        <v>8.0001650238227862E-2</v>
      </c>
      <c r="AA14" s="11">
        <v>0.59083196924071291</v>
      </c>
      <c r="AB14" s="3"/>
      <c r="AC14" s="10">
        <f t="shared" si="3"/>
        <v>6.9</v>
      </c>
      <c r="AD14" s="10">
        <v>3190.0000000000005</v>
      </c>
      <c r="AE14" s="10">
        <f t="shared" si="0"/>
        <v>-181.9</v>
      </c>
      <c r="AF14" s="10">
        <f t="shared" si="0"/>
        <v>11.200000000000045</v>
      </c>
      <c r="AG14" s="10">
        <f t="shared" si="0"/>
        <v>5.6864000000000221</v>
      </c>
      <c r="AH14" s="10">
        <f t="shared" si="0"/>
        <v>17</v>
      </c>
      <c r="AI14" s="10">
        <f t="shared" si="0"/>
        <v>8.9048000000000105</v>
      </c>
      <c r="AJ14" s="20">
        <f t="shared" si="0"/>
        <v>0.54500000000000004</v>
      </c>
      <c r="AK14" s="20">
        <f t="shared" si="0"/>
        <v>0.39800000000000002</v>
      </c>
      <c r="AL14" s="20">
        <f t="shared" si="0"/>
        <v>6.9999999999999993E-3</v>
      </c>
      <c r="AM14" s="20">
        <f t="shared" si="0"/>
        <v>4.9999999999999989E-2</v>
      </c>
      <c r="AN14" s="20">
        <f t="shared" si="0"/>
        <v>7.4626808192346891E-2</v>
      </c>
      <c r="AO14" s="20">
        <f t="shared" si="0"/>
        <v>0.59330462894699565</v>
      </c>
    </row>
    <row r="15" spans="1:41" x14ac:dyDescent="0.2">
      <c r="A15" s="6">
        <v>7.01</v>
      </c>
      <c r="B15" s="6">
        <v>2.92</v>
      </c>
      <c r="C15" s="6">
        <v>-213.3</v>
      </c>
      <c r="D15" s="6">
        <v>24.6</v>
      </c>
      <c r="E15" s="6">
        <f t="shared" si="1"/>
        <v>11.758800000000001</v>
      </c>
      <c r="F15" s="6">
        <f t="shared" si="4"/>
        <v>39.900000000000006</v>
      </c>
      <c r="G15" s="6">
        <f t="shared" si="4"/>
        <v>21.570800000000002</v>
      </c>
      <c r="H15" s="11">
        <v>0.47799999999999998</v>
      </c>
      <c r="I15" s="11">
        <v>0.39300000000000002</v>
      </c>
      <c r="J15" s="11">
        <v>1.599999999999999E-3</v>
      </c>
      <c r="K15" s="11">
        <v>0.12739999999999996</v>
      </c>
      <c r="L15" s="11">
        <v>7.1187827414410348E-2</v>
      </c>
      <c r="M15" s="11">
        <v>0.50303834927531998</v>
      </c>
      <c r="N15" s="3"/>
      <c r="O15" s="6">
        <v>7.0299999999999994</v>
      </c>
      <c r="P15" s="6">
        <v>3.16</v>
      </c>
      <c r="Q15" s="6">
        <v>-150.5</v>
      </c>
      <c r="R15" s="6">
        <v>22.20000000000018</v>
      </c>
      <c r="S15" s="6">
        <f t="shared" si="2"/>
        <v>13.275600000000106</v>
      </c>
      <c r="T15" s="6">
        <f t="shared" si="5"/>
        <v>40.900000000000183</v>
      </c>
      <c r="U15" s="6">
        <f t="shared" si="5"/>
        <v>21.273200000000127</v>
      </c>
      <c r="V15" s="11">
        <v>0.59799999999999986</v>
      </c>
      <c r="W15" s="11">
        <v>0.317</v>
      </c>
      <c r="X15" s="11">
        <v>1.24E-2</v>
      </c>
      <c r="Y15" s="11">
        <v>7.260000000000022E-2</v>
      </c>
      <c r="Z15" s="11">
        <v>8.0437876107217365E-2</v>
      </c>
      <c r="AA15" s="11">
        <v>0.57728661661321434</v>
      </c>
      <c r="AB15" s="3"/>
      <c r="AC15" s="10">
        <f t="shared" si="3"/>
        <v>7.02</v>
      </c>
      <c r="AD15" s="10">
        <v>3040</v>
      </c>
      <c r="AE15" s="10">
        <f t="shared" si="0"/>
        <v>-181.9</v>
      </c>
      <c r="AF15" s="10">
        <f t="shared" si="0"/>
        <v>23.400000000000091</v>
      </c>
      <c r="AG15" s="10">
        <f t="shared" si="0"/>
        <v>12.517200000000052</v>
      </c>
      <c r="AH15" s="10">
        <f t="shared" si="0"/>
        <v>40.400000000000091</v>
      </c>
      <c r="AI15" s="10">
        <f t="shared" si="0"/>
        <v>21.422000000000065</v>
      </c>
      <c r="AJ15" s="20">
        <f t="shared" si="0"/>
        <v>0.53799999999999992</v>
      </c>
      <c r="AK15" s="20">
        <f t="shared" si="0"/>
        <v>0.35499999999999998</v>
      </c>
      <c r="AL15" s="20">
        <f t="shared" si="0"/>
        <v>6.9999999999999993E-3</v>
      </c>
      <c r="AM15" s="20">
        <f t="shared" si="0"/>
        <v>0.10000000000000009</v>
      </c>
      <c r="AN15" s="20">
        <f t="shared" si="0"/>
        <v>7.5812851760813857E-2</v>
      </c>
      <c r="AO15" s="20">
        <f t="shared" si="0"/>
        <v>0.54016248294426716</v>
      </c>
    </row>
    <row r="16" spans="1:41" x14ac:dyDescent="0.2">
      <c r="A16" s="6">
        <v>6.6999999999999993</v>
      </c>
      <c r="B16" s="6">
        <v>2.4400000000000004</v>
      </c>
      <c r="C16" s="6">
        <v>-246.79999999999998</v>
      </c>
      <c r="D16" s="6">
        <v>31.9</v>
      </c>
      <c r="E16" s="6">
        <f t="shared" si="1"/>
        <v>18.852899999999998</v>
      </c>
      <c r="F16" s="6">
        <f t="shared" si="4"/>
        <v>71.800000000000011</v>
      </c>
      <c r="G16" s="6">
        <f t="shared" si="4"/>
        <v>40.423699999999997</v>
      </c>
      <c r="H16" s="11">
        <v>0.59099999999999997</v>
      </c>
      <c r="I16" s="11">
        <v>0.35499999999999998</v>
      </c>
      <c r="J16" s="11">
        <v>5.3000000000000009E-3</v>
      </c>
      <c r="K16" s="11">
        <v>4.8700000000000077E-2</v>
      </c>
      <c r="L16" s="11">
        <v>7.061856945467393E-2</v>
      </c>
      <c r="M16" s="11">
        <v>0.49429327927134609</v>
      </c>
      <c r="N16" s="3"/>
      <c r="O16" s="6">
        <v>7.58</v>
      </c>
      <c r="P16" s="6">
        <v>3.88</v>
      </c>
      <c r="Q16" s="6">
        <v>-199.4</v>
      </c>
      <c r="R16" s="6">
        <v>36.500000000000092</v>
      </c>
      <c r="S16" s="6">
        <f t="shared" si="2"/>
        <v>20.038500000000049</v>
      </c>
      <c r="T16" s="6">
        <f t="shared" si="5"/>
        <v>77.400000000000276</v>
      </c>
      <c r="U16" s="6">
        <f t="shared" si="5"/>
        <v>41.311700000000172</v>
      </c>
      <c r="V16" s="11">
        <v>0.54899999999999993</v>
      </c>
      <c r="W16" s="11">
        <v>0.38300000000000001</v>
      </c>
      <c r="X16" s="11">
        <v>1.67E-2</v>
      </c>
      <c r="Y16" s="11">
        <v>5.1300000000000012E-2</v>
      </c>
      <c r="Z16" s="11">
        <v>6.6644489425824918E-2</v>
      </c>
      <c r="AA16" s="11">
        <v>0.53265152162443563</v>
      </c>
      <c r="AB16" s="3"/>
      <c r="AC16" s="10">
        <f t="shared" si="3"/>
        <v>7.14</v>
      </c>
      <c r="AD16" s="10">
        <v>3160</v>
      </c>
      <c r="AE16" s="10">
        <f t="shared" si="0"/>
        <v>-223.1</v>
      </c>
      <c r="AF16" s="10">
        <f t="shared" si="0"/>
        <v>34.200000000000045</v>
      </c>
      <c r="AG16" s="10">
        <f t="shared" si="0"/>
        <v>19.445700000000024</v>
      </c>
      <c r="AH16" s="10">
        <f t="shared" si="0"/>
        <v>74.600000000000136</v>
      </c>
      <c r="AI16" s="10">
        <f t="shared" si="0"/>
        <v>40.867700000000085</v>
      </c>
      <c r="AJ16" s="20">
        <f t="shared" si="0"/>
        <v>0.56999999999999995</v>
      </c>
      <c r="AK16" s="20">
        <f t="shared" si="0"/>
        <v>0.36899999999999999</v>
      </c>
      <c r="AL16" s="20">
        <f t="shared" si="0"/>
        <v>1.0999999999999999E-2</v>
      </c>
      <c r="AM16" s="20">
        <f t="shared" si="0"/>
        <v>5.0000000000000044E-2</v>
      </c>
      <c r="AN16" s="20">
        <f t="shared" si="0"/>
        <v>6.8631529440249417E-2</v>
      </c>
      <c r="AO16" s="20">
        <f t="shared" si="0"/>
        <v>0.51347240044789089</v>
      </c>
    </row>
    <row r="17" spans="1:41" x14ac:dyDescent="0.2">
      <c r="A17" s="6">
        <v>6.68</v>
      </c>
      <c r="B17" s="6">
        <v>2.5099999999999998</v>
      </c>
      <c r="C17" s="6">
        <v>-212.6</v>
      </c>
      <c r="D17" s="6">
        <v>39</v>
      </c>
      <c r="E17" s="6">
        <f t="shared" si="1"/>
        <v>23.945999999999998</v>
      </c>
      <c r="F17" s="6">
        <f t="shared" si="4"/>
        <v>110.80000000000001</v>
      </c>
      <c r="G17" s="6">
        <f t="shared" si="4"/>
        <v>64.369699999999995</v>
      </c>
      <c r="H17" s="11">
        <v>0.61399999999999999</v>
      </c>
      <c r="I17" s="11">
        <v>0.36599999999999994</v>
      </c>
      <c r="J17" s="11">
        <v>2E-3</v>
      </c>
      <c r="K17" s="11">
        <v>1.8000000000000016E-2</v>
      </c>
      <c r="L17" s="11">
        <v>6.6110579827132476E-2</v>
      </c>
      <c r="M17" s="11">
        <v>0.51306115314532519</v>
      </c>
      <c r="N17" s="3"/>
      <c r="O17" s="6">
        <v>7.26</v>
      </c>
      <c r="P17" s="6">
        <v>4.33</v>
      </c>
      <c r="Q17" s="6">
        <v>-164.20000000000002</v>
      </c>
      <c r="R17" s="6">
        <v>43</v>
      </c>
      <c r="S17" s="6">
        <f t="shared" si="2"/>
        <v>26.058</v>
      </c>
      <c r="T17" s="6">
        <f t="shared" si="5"/>
        <v>120.40000000000028</v>
      </c>
      <c r="U17" s="6">
        <f t="shared" si="5"/>
        <v>67.369700000000165</v>
      </c>
      <c r="V17" s="11">
        <v>0.60599999999999998</v>
      </c>
      <c r="W17" s="11">
        <v>0.35199999999999998</v>
      </c>
      <c r="X17" s="11">
        <v>1.4E-2</v>
      </c>
      <c r="Y17" s="11">
        <v>2.8000000000000025E-2</v>
      </c>
      <c r="Z17" s="11">
        <v>7.2966229328291499E-2</v>
      </c>
      <c r="AA17" s="11">
        <v>0.5376447585086982</v>
      </c>
      <c r="AB17" s="3"/>
      <c r="AC17" s="10">
        <f t="shared" si="3"/>
        <v>6.97</v>
      </c>
      <c r="AD17" s="10">
        <v>3420</v>
      </c>
      <c r="AE17" s="10">
        <f t="shared" si="0"/>
        <v>-188.4</v>
      </c>
      <c r="AF17" s="10">
        <f t="shared" si="0"/>
        <v>41</v>
      </c>
      <c r="AG17" s="10">
        <f t="shared" si="0"/>
        <v>25.001999999999999</v>
      </c>
      <c r="AH17" s="10">
        <f t="shared" si="0"/>
        <v>115.60000000000014</v>
      </c>
      <c r="AI17" s="10">
        <f t="shared" si="0"/>
        <v>65.86970000000008</v>
      </c>
      <c r="AJ17" s="20">
        <f t="shared" si="0"/>
        <v>0.61</v>
      </c>
      <c r="AK17" s="20">
        <f t="shared" si="0"/>
        <v>0.35899999999999999</v>
      </c>
      <c r="AL17" s="20">
        <f t="shared" si="0"/>
        <v>8.0000000000000002E-3</v>
      </c>
      <c r="AM17" s="20">
        <f t="shared" si="0"/>
        <v>2.300000000000002E-2</v>
      </c>
      <c r="AN17" s="20">
        <f t="shared" si="0"/>
        <v>6.9538404577711987E-2</v>
      </c>
      <c r="AO17" s="20">
        <f t="shared" si="0"/>
        <v>0.52535295582701169</v>
      </c>
    </row>
    <row r="18" spans="1:41" x14ac:dyDescent="0.2">
      <c r="A18" s="6">
        <v>6.96</v>
      </c>
      <c r="B18" s="6">
        <v>2.8899999999999997</v>
      </c>
      <c r="C18" s="6">
        <v>-187.2</v>
      </c>
      <c r="D18" s="6">
        <v>35.200000000000003</v>
      </c>
      <c r="E18" s="6">
        <f t="shared" si="1"/>
        <v>21.788800000000002</v>
      </c>
      <c r="F18" s="6">
        <f t="shared" si="4"/>
        <v>146</v>
      </c>
      <c r="G18" s="6">
        <f t="shared" si="4"/>
        <v>86.158500000000004</v>
      </c>
      <c r="H18" s="11">
        <v>0.61899999999999999</v>
      </c>
      <c r="I18" s="11">
        <v>0.33800000000000002</v>
      </c>
      <c r="J18" s="11">
        <v>1.2000000000000005E-3</v>
      </c>
      <c r="K18" s="11">
        <v>4.1799999999999948E-2</v>
      </c>
      <c r="L18" s="11">
        <v>6.5675043855723703E-2</v>
      </c>
      <c r="M18" s="11">
        <v>0.5059707071733075</v>
      </c>
      <c r="N18" s="3"/>
      <c r="O18" s="6">
        <v>8.2399999999999984</v>
      </c>
      <c r="P18" s="6">
        <v>3.67</v>
      </c>
      <c r="Q18" s="6">
        <v>-131.19999999999999</v>
      </c>
      <c r="R18" s="6">
        <v>28.599999999999724</v>
      </c>
      <c r="S18" s="6">
        <f t="shared" si="2"/>
        <v>16.387799999999842</v>
      </c>
      <c r="T18" s="6">
        <f t="shared" si="5"/>
        <v>149</v>
      </c>
      <c r="U18" s="6">
        <f t="shared" si="5"/>
        <v>83.757500000000007</v>
      </c>
      <c r="V18" s="11">
        <v>0.57299999999999995</v>
      </c>
      <c r="W18" s="11">
        <v>0.35399999999999998</v>
      </c>
      <c r="X18" s="11">
        <v>1.4800000000000001E-2</v>
      </c>
      <c r="Y18" s="11">
        <v>5.8200000000000029E-2</v>
      </c>
      <c r="Z18" s="11">
        <v>7.4800979975205406E-2</v>
      </c>
      <c r="AA18" s="11">
        <v>0.5700852315435555</v>
      </c>
      <c r="AB18" s="3"/>
      <c r="AC18" s="10">
        <f t="shared" si="3"/>
        <v>7.6</v>
      </c>
      <c r="AD18" s="10">
        <v>3280</v>
      </c>
      <c r="AE18" s="10">
        <f t="shared" si="0"/>
        <v>-159.19999999999999</v>
      </c>
      <c r="AF18" s="10">
        <f t="shared" si="0"/>
        <v>31.899999999999864</v>
      </c>
      <c r="AG18" s="10">
        <f t="shared" si="0"/>
        <v>19.088299999999922</v>
      </c>
      <c r="AH18" s="10">
        <f t="shared" si="0"/>
        <v>147.5</v>
      </c>
      <c r="AI18" s="10">
        <f t="shared" si="0"/>
        <v>84.957999999999998</v>
      </c>
      <c r="AJ18" s="20">
        <f t="shared" si="0"/>
        <v>0.59599999999999997</v>
      </c>
      <c r="AK18" s="20">
        <f t="shared" si="0"/>
        <v>0.34599999999999997</v>
      </c>
      <c r="AL18" s="20">
        <f t="shared" si="0"/>
        <v>8.0000000000000002E-3</v>
      </c>
      <c r="AM18" s="20">
        <f t="shared" si="0"/>
        <v>4.9999999999999989E-2</v>
      </c>
      <c r="AN18" s="20">
        <f t="shared" si="0"/>
        <v>7.0238011915464554E-2</v>
      </c>
      <c r="AO18" s="20">
        <f t="shared" si="0"/>
        <v>0.53802796935843156</v>
      </c>
    </row>
    <row r="19" spans="1:41" x14ac:dyDescent="0.2">
      <c r="A19" s="6">
        <v>6.89</v>
      </c>
      <c r="B19" s="6">
        <v>3.31</v>
      </c>
      <c r="C19" s="6">
        <v>-193</v>
      </c>
      <c r="D19" s="6">
        <v>18.2</v>
      </c>
      <c r="E19" s="6">
        <f t="shared" si="1"/>
        <v>11.6844</v>
      </c>
      <c r="F19" s="6">
        <f t="shared" si="4"/>
        <v>164.2</v>
      </c>
      <c r="G19" s="6">
        <f t="shared" si="4"/>
        <v>97.8429</v>
      </c>
      <c r="H19" s="11">
        <v>0.64200000000000002</v>
      </c>
      <c r="I19" s="11">
        <v>0.35300000000000004</v>
      </c>
      <c r="J19" s="11">
        <v>4.4000000000000011E-3</v>
      </c>
      <c r="K19" s="11">
        <v>5.9999999999993392E-4</v>
      </c>
      <c r="L19" s="11">
        <v>5.8582148240044776E-2</v>
      </c>
      <c r="M19" s="11">
        <v>0.47508083644503851</v>
      </c>
      <c r="N19" s="3"/>
      <c r="O19" s="6">
        <v>7.81</v>
      </c>
      <c r="P19" s="6">
        <v>3.5500000000000003</v>
      </c>
      <c r="Q19" s="6">
        <v>-148.19999999999999</v>
      </c>
      <c r="R19" s="6">
        <v>7.3999999999999098</v>
      </c>
      <c r="S19" s="6">
        <f t="shared" si="2"/>
        <v>3.9515999999999512</v>
      </c>
      <c r="T19" s="6">
        <f t="shared" si="5"/>
        <v>156.39999999999992</v>
      </c>
      <c r="U19" s="6">
        <f t="shared" si="5"/>
        <v>87.709099999999964</v>
      </c>
      <c r="V19" s="11">
        <v>0.53399999999999992</v>
      </c>
      <c r="W19" s="11">
        <v>0.45100000000000001</v>
      </c>
      <c r="X19" s="11">
        <v>1.3600000000000001E-2</v>
      </c>
      <c r="Y19" s="11">
        <v>1.4000000000000679E-3</v>
      </c>
      <c r="Z19" s="11">
        <v>9.2173627416984538E-2</v>
      </c>
      <c r="AA19" s="11">
        <v>0.55698918571125577</v>
      </c>
      <c r="AB19" s="3"/>
      <c r="AC19" s="10">
        <f t="shared" si="3"/>
        <v>7.35</v>
      </c>
      <c r="AD19" s="10">
        <v>3430</v>
      </c>
      <c r="AE19" s="10">
        <f t="shared" si="0"/>
        <v>-170.6</v>
      </c>
      <c r="AF19" s="10">
        <f t="shared" si="0"/>
        <v>12.799999999999955</v>
      </c>
      <c r="AG19" s="10">
        <f t="shared" si="0"/>
        <v>7.8179999999999756</v>
      </c>
      <c r="AH19" s="10">
        <f t="shared" si="0"/>
        <v>160.29999999999995</v>
      </c>
      <c r="AI19" s="10">
        <f t="shared" si="0"/>
        <v>92.775999999999982</v>
      </c>
      <c r="AJ19" s="20">
        <f t="shared" si="0"/>
        <v>0.58799999999999997</v>
      </c>
      <c r="AK19" s="20">
        <f t="shared" si="0"/>
        <v>0.40200000000000002</v>
      </c>
      <c r="AL19" s="20">
        <f t="shared" si="0"/>
        <v>9.0000000000000011E-3</v>
      </c>
      <c r="AM19" s="20">
        <f t="shared" si="0"/>
        <v>1.0000000000000009E-3</v>
      </c>
      <c r="AN19" s="20">
        <f t="shared" si="0"/>
        <v>7.537788782851465E-2</v>
      </c>
      <c r="AO19" s="20">
        <f t="shared" si="0"/>
        <v>0.51603501107814709</v>
      </c>
    </row>
    <row r="20" spans="1:41" x14ac:dyDescent="0.2">
      <c r="A20" s="6">
        <v>7.05</v>
      </c>
      <c r="B20" s="6">
        <v>3.1300000000000003</v>
      </c>
      <c r="C20" s="6">
        <v>-192.1</v>
      </c>
      <c r="D20" s="6">
        <v>25.4</v>
      </c>
      <c r="E20" s="6">
        <f t="shared" si="1"/>
        <v>16.535399999999999</v>
      </c>
      <c r="F20" s="6">
        <f t="shared" si="4"/>
        <v>189.6</v>
      </c>
      <c r="G20" s="6">
        <f t="shared" si="4"/>
        <v>114.3783</v>
      </c>
      <c r="H20" s="11">
        <v>0.65100000000000002</v>
      </c>
      <c r="I20" s="11">
        <v>0.33100000000000002</v>
      </c>
      <c r="J20" s="11">
        <v>7.6E-3</v>
      </c>
      <c r="K20" s="11">
        <v>1.0399999999999965E-2</v>
      </c>
      <c r="L20" s="11">
        <v>5.6212545240527441E-2</v>
      </c>
      <c r="M20" s="11">
        <v>0.50450341773001495</v>
      </c>
      <c r="N20" s="3"/>
      <c r="O20" s="6">
        <v>7.31</v>
      </c>
      <c r="P20" s="6">
        <v>3.31</v>
      </c>
      <c r="Q20" s="6">
        <v>-141.70000000000002</v>
      </c>
      <c r="R20" s="6">
        <v>38.79999999999982</v>
      </c>
      <c r="S20" s="6">
        <f t="shared" si="2"/>
        <v>19.438799999999915</v>
      </c>
      <c r="T20" s="6">
        <f t="shared" si="5"/>
        <v>195.19999999999973</v>
      </c>
      <c r="U20" s="6">
        <f t="shared" si="5"/>
        <v>107.14789999999988</v>
      </c>
      <c r="V20" s="11">
        <v>0.50100000000000011</v>
      </c>
      <c r="W20" s="11">
        <v>0.45300000000000001</v>
      </c>
      <c r="X20" s="11">
        <v>1.6400000000000001E-2</v>
      </c>
      <c r="Y20" s="11">
        <v>2.9599999999999849E-2</v>
      </c>
      <c r="Z20" s="11">
        <v>8.1931142631956333E-2</v>
      </c>
      <c r="AA20" s="11">
        <v>0.43754581346706012</v>
      </c>
      <c r="AB20" s="3"/>
      <c r="AC20" s="10">
        <f t="shared" si="3"/>
        <v>7.18</v>
      </c>
      <c r="AD20" s="10">
        <v>3220</v>
      </c>
      <c r="AE20" s="10">
        <f t="shared" si="0"/>
        <v>-166.9</v>
      </c>
      <c r="AF20" s="10">
        <f t="shared" si="0"/>
        <v>32.099999999999909</v>
      </c>
      <c r="AG20" s="10">
        <f t="shared" si="0"/>
        <v>17.987099999999955</v>
      </c>
      <c r="AH20" s="10">
        <f t="shared" si="0"/>
        <v>192.39999999999986</v>
      </c>
      <c r="AI20" s="10">
        <f t="shared" si="0"/>
        <v>110.76309999999994</v>
      </c>
      <c r="AJ20" s="20">
        <f t="shared" si="0"/>
        <v>0.57600000000000007</v>
      </c>
      <c r="AK20" s="20">
        <f t="shared" si="0"/>
        <v>0.39200000000000002</v>
      </c>
      <c r="AL20" s="20">
        <f t="shared" si="0"/>
        <v>1.2E-2</v>
      </c>
      <c r="AM20" s="20">
        <f t="shared" si="0"/>
        <v>1.9999999999999907E-2</v>
      </c>
      <c r="AN20" s="20">
        <f t="shared" si="0"/>
        <v>6.9071843936241883E-2</v>
      </c>
      <c r="AO20" s="20">
        <f t="shared" si="0"/>
        <v>0.47102461559853753</v>
      </c>
    </row>
    <row r="21" spans="1:41" x14ac:dyDescent="0.2">
      <c r="A21" s="6">
        <v>7.06</v>
      </c>
      <c r="B21" s="6">
        <v>2.29</v>
      </c>
      <c r="C21" s="6">
        <v>-217.8</v>
      </c>
      <c r="D21" s="6">
        <v>16</v>
      </c>
      <c r="E21" s="6">
        <f t="shared" si="1"/>
        <v>9.4079999999999995</v>
      </c>
      <c r="F21" s="6">
        <f t="shared" si="4"/>
        <v>205.6</v>
      </c>
      <c r="G21" s="6">
        <f t="shared" si="4"/>
        <v>123.7863</v>
      </c>
      <c r="H21" s="11">
        <v>0.58799999999999997</v>
      </c>
      <c r="I21" s="11">
        <v>0.39100000000000001</v>
      </c>
      <c r="J21" s="11">
        <v>1.12E-2</v>
      </c>
      <c r="K21" s="11">
        <v>9.8000000000000309E-3</v>
      </c>
      <c r="L21" s="11">
        <v>5.9805563716642737E-2</v>
      </c>
      <c r="M21" s="11">
        <v>0.48346474517187482</v>
      </c>
      <c r="N21" s="3"/>
      <c r="O21" s="6">
        <v>7.54</v>
      </c>
      <c r="P21" s="6">
        <v>4.8099999999999996</v>
      </c>
      <c r="Q21" s="6">
        <v>-164</v>
      </c>
      <c r="R21" s="6">
        <v>20.200000000000728</v>
      </c>
      <c r="S21" s="6">
        <f t="shared" si="2"/>
        <v>11.998800000000431</v>
      </c>
      <c r="T21" s="6">
        <f t="shared" si="5"/>
        <v>215.40000000000046</v>
      </c>
      <c r="U21" s="6">
        <f t="shared" si="5"/>
        <v>119.14670000000031</v>
      </c>
      <c r="V21" s="11">
        <v>0.59399999999999997</v>
      </c>
      <c r="W21" s="11">
        <v>0.30299999999999999</v>
      </c>
      <c r="X21" s="11">
        <v>1.2800000000000001E-2</v>
      </c>
      <c r="Y21" s="11">
        <v>9.0199999999999947E-2</v>
      </c>
      <c r="Z21" s="11">
        <v>7.2294994975024188E-2</v>
      </c>
      <c r="AA21" s="11">
        <v>0.44985012301117488</v>
      </c>
      <c r="AB21" s="3"/>
      <c r="AC21" s="10">
        <f t="shared" si="3"/>
        <v>7.3</v>
      </c>
      <c r="AD21" s="10">
        <v>3550</v>
      </c>
      <c r="AE21" s="10">
        <f t="shared" si="0"/>
        <v>-190.9</v>
      </c>
      <c r="AF21" s="10">
        <f t="shared" si="0"/>
        <v>18.100000000000364</v>
      </c>
      <c r="AG21" s="10">
        <f t="shared" si="0"/>
        <v>10.703400000000215</v>
      </c>
      <c r="AH21" s="10">
        <f t="shared" si="0"/>
        <v>210.50000000000023</v>
      </c>
      <c r="AI21" s="10">
        <f t="shared" si="0"/>
        <v>121.46650000000015</v>
      </c>
      <c r="AJ21" s="20">
        <f t="shared" si="0"/>
        <v>0.59099999999999997</v>
      </c>
      <c r="AK21" s="20">
        <f t="shared" si="0"/>
        <v>0.34699999999999998</v>
      </c>
      <c r="AL21" s="20">
        <f t="shared" si="0"/>
        <v>1.2E-2</v>
      </c>
      <c r="AM21" s="20">
        <f t="shared" si="0"/>
        <v>4.9999999999999989E-2</v>
      </c>
      <c r="AN21" s="20">
        <f t="shared" si="0"/>
        <v>6.6050279345833462E-2</v>
      </c>
      <c r="AO21" s="20">
        <f t="shared" si="0"/>
        <v>0.46665743409152483</v>
      </c>
    </row>
    <row r="22" spans="1:41" x14ac:dyDescent="0.2">
      <c r="A22" s="6">
        <v>6.6</v>
      </c>
      <c r="B22" s="6">
        <v>3.09</v>
      </c>
      <c r="C22" s="6">
        <v>-238.1</v>
      </c>
      <c r="D22" s="6">
        <v>17</v>
      </c>
      <c r="E22" s="6">
        <f t="shared" si="1"/>
        <v>11.696</v>
      </c>
      <c r="F22" s="6">
        <f t="shared" si="4"/>
        <v>222.6</v>
      </c>
      <c r="G22" s="6">
        <f t="shared" si="4"/>
        <v>135.48230000000001</v>
      </c>
      <c r="H22" s="11">
        <v>0.68799999999999994</v>
      </c>
      <c r="I22" s="11">
        <v>0.30099999999999999</v>
      </c>
      <c r="J22" s="11">
        <v>5.3E-3</v>
      </c>
      <c r="K22" s="11">
        <v>5.7000000000001494E-3</v>
      </c>
      <c r="L22" s="11">
        <v>5.2083801217446546E-2</v>
      </c>
      <c r="M22" s="11">
        <v>0.51973749001536873</v>
      </c>
      <c r="N22" s="3"/>
      <c r="O22" s="6">
        <v>7.76</v>
      </c>
      <c r="P22" s="6">
        <v>4.03</v>
      </c>
      <c r="Q22" s="6">
        <v>-186.70000000000002</v>
      </c>
      <c r="R22" s="6">
        <v>21.799999999999272</v>
      </c>
      <c r="S22" s="6">
        <f t="shared" si="2"/>
        <v>12.0335999999996</v>
      </c>
      <c r="T22" s="6">
        <f t="shared" si="5"/>
        <v>237.19999999999973</v>
      </c>
      <c r="U22" s="6">
        <f t="shared" si="5"/>
        <v>131.1802999999999</v>
      </c>
      <c r="V22" s="11">
        <v>0.55200000000000005</v>
      </c>
      <c r="W22" s="11">
        <v>0.40500000000000003</v>
      </c>
      <c r="X22" s="11">
        <v>1.0700000000000001E-2</v>
      </c>
      <c r="Y22" s="11">
        <v>3.2299999999999884E-2</v>
      </c>
      <c r="Z22" s="11">
        <v>5.8126578014317441E-2</v>
      </c>
      <c r="AA22" s="11">
        <v>0.32054406403923202</v>
      </c>
      <c r="AB22" s="3"/>
      <c r="AC22" s="10">
        <f t="shared" si="3"/>
        <v>7.18</v>
      </c>
      <c r="AD22" s="10">
        <v>3560</v>
      </c>
      <c r="AE22" s="10">
        <f t="shared" si="0"/>
        <v>-212.4</v>
      </c>
      <c r="AF22" s="10">
        <f t="shared" si="0"/>
        <v>19.399999999999636</v>
      </c>
      <c r="AG22" s="10">
        <f t="shared" si="0"/>
        <v>11.8647999999998</v>
      </c>
      <c r="AH22" s="10">
        <f t="shared" si="0"/>
        <v>229.89999999999986</v>
      </c>
      <c r="AI22" s="10">
        <f t="shared" si="0"/>
        <v>133.33129999999994</v>
      </c>
      <c r="AJ22" s="20">
        <f t="shared" si="0"/>
        <v>0.62</v>
      </c>
      <c r="AK22" s="20">
        <f t="shared" si="0"/>
        <v>0.35299999999999998</v>
      </c>
      <c r="AL22" s="20">
        <f t="shared" si="0"/>
        <v>8.0000000000000002E-3</v>
      </c>
      <c r="AM22" s="20">
        <f t="shared" si="0"/>
        <v>1.9000000000000017E-2</v>
      </c>
      <c r="AN22" s="20">
        <f t="shared" si="0"/>
        <v>5.5105189615881997E-2</v>
      </c>
      <c r="AO22" s="20">
        <f t="shared" si="0"/>
        <v>0.42014077702730035</v>
      </c>
    </row>
    <row r="23" spans="1:41" x14ac:dyDescent="0.2">
      <c r="A23" s="6">
        <v>6.37</v>
      </c>
      <c r="B23" s="6">
        <v>3.5</v>
      </c>
      <c r="C23" s="6">
        <v>-245.4</v>
      </c>
      <c r="D23" s="6">
        <v>27.9</v>
      </c>
      <c r="E23" s="6">
        <f t="shared" si="1"/>
        <v>18.4419</v>
      </c>
      <c r="F23" s="6">
        <f t="shared" si="4"/>
        <v>250.5</v>
      </c>
      <c r="G23" s="6">
        <f t="shared" si="4"/>
        <v>153.92420000000001</v>
      </c>
      <c r="H23" s="11">
        <v>0.66100000000000003</v>
      </c>
      <c r="I23" s="11">
        <v>0.251</v>
      </c>
      <c r="J23" s="11">
        <v>8.5000000000000006E-3</v>
      </c>
      <c r="K23" s="11">
        <v>7.9500000000000015E-2</v>
      </c>
      <c r="L23" s="11">
        <v>5.0974178002884798E-2</v>
      </c>
      <c r="M23" s="11">
        <v>0.5022953501974623</v>
      </c>
      <c r="N23" s="3"/>
      <c r="O23" s="6">
        <v>8.129999999999999</v>
      </c>
      <c r="P23" s="6">
        <v>4.1399999999999997</v>
      </c>
      <c r="Q23" s="6">
        <v>-213.79999999999998</v>
      </c>
      <c r="R23" s="6">
        <v>25.700000000000365</v>
      </c>
      <c r="S23" s="6">
        <f t="shared" si="2"/>
        <v>17.964300000000257</v>
      </c>
      <c r="T23" s="6">
        <f t="shared" si="5"/>
        <v>262.90000000000009</v>
      </c>
      <c r="U23" s="6">
        <f t="shared" si="5"/>
        <v>149.14460000000017</v>
      </c>
      <c r="V23" s="11">
        <v>0.69900000000000007</v>
      </c>
      <c r="W23" s="11">
        <v>0.25900000000000001</v>
      </c>
      <c r="X23" s="11">
        <v>2.1499999999999998E-2</v>
      </c>
      <c r="Y23" s="11">
        <v>2.0499999999999963E-2</v>
      </c>
      <c r="Z23" s="11">
        <v>5.3930412276940405E-2</v>
      </c>
      <c r="AA23" s="11">
        <v>0.47861100937080031</v>
      </c>
      <c r="AB23" s="3"/>
      <c r="AC23" s="10">
        <f t="shared" si="3"/>
        <v>7.25</v>
      </c>
      <c r="AD23" s="10">
        <v>3820</v>
      </c>
      <c r="AE23" s="10">
        <f t="shared" si="0"/>
        <v>-229.6</v>
      </c>
      <c r="AF23" s="10">
        <f t="shared" si="0"/>
        <v>26.800000000000182</v>
      </c>
      <c r="AG23" s="10">
        <f t="shared" si="0"/>
        <v>18.203100000000127</v>
      </c>
      <c r="AH23" s="10">
        <f t="shared" si="0"/>
        <v>256.70000000000005</v>
      </c>
      <c r="AI23" s="10">
        <f t="shared" si="0"/>
        <v>151.53440000000009</v>
      </c>
      <c r="AJ23" s="20">
        <f t="shared" si="0"/>
        <v>0.68</v>
      </c>
      <c r="AK23" s="20">
        <f t="shared" si="0"/>
        <v>0.255</v>
      </c>
      <c r="AL23" s="20">
        <f t="shared" si="0"/>
        <v>1.4999999999999999E-2</v>
      </c>
      <c r="AM23" s="20">
        <f t="shared" si="0"/>
        <v>4.9999999999999989E-2</v>
      </c>
      <c r="AN23" s="20">
        <f t="shared" si="0"/>
        <v>5.2452295139912605E-2</v>
      </c>
      <c r="AO23" s="20">
        <f t="shared" si="0"/>
        <v>0.49045317978413128</v>
      </c>
    </row>
    <row r="24" spans="1:41" x14ac:dyDescent="0.2">
      <c r="A24" s="6">
        <v>7.28</v>
      </c>
      <c r="B24" s="6">
        <v>2.54</v>
      </c>
      <c r="C24" s="6">
        <v>-255.3</v>
      </c>
      <c r="D24" s="6">
        <v>20.399999999999999</v>
      </c>
      <c r="E24" s="6">
        <f t="shared" si="1"/>
        <v>13.994400000000001</v>
      </c>
      <c r="F24" s="6">
        <f t="shared" si="4"/>
        <v>270.89999999999998</v>
      </c>
      <c r="G24" s="6">
        <f t="shared" si="4"/>
        <v>167.91860000000003</v>
      </c>
      <c r="H24" s="11">
        <v>0.68600000000000005</v>
      </c>
      <c r="I24" s="11">
        <v>0.25</v>
      </c>
      <c r="J24" s="11">
        <v>7.5999999999999991E-3</v>
      </c>
      <c r="K24" s="11">
        <v>5.6399999999999895E-2</v>
      </c>
      <c r="L24" s="11">
        <v>5.652585015207013E-2</v>
      </c>
      <c r="M24" s="11">
        <v>0.46658851212152364</v>
      </c>
      <c r="N24" s="3"/>
      <c r="O24" s="6">
        <v>7.7</v>
      </c>
      <c r="P24" s="6">
        <v>5.14</v>
      </c>
      <c r="Q24" s="6">
        <v>-178.5</v>
      </c>
      <c r="R24" s="6">
        <v>18.200000000000365</v>
      </c>
      <c r="S24" s="6">
        <f t="shared" si="2"/>
        <v>11.939200000000236</v>
      </c>
      <c r="T24" s="6">
        <f t="shared" si="5"/>
        <v>281.10000000000048</v>
      </c>
      <c r="U24" s="6">
        <f t="shared" si="5"/>
        <v>161.08380000000039</v>
      </c>
      <c r="V24" s="11">
        <v>0.65599999999999981</v>
      </c>
      <c r="W24" s="11">
        <v>0.27600000000000002</v>
      </c>
      <c r="X24" s="11">
        <v>2.24E-2</v>
      </c>
      <c r="Y24" s="11">
        <v>4.5600000000000196E-2</v>
      </c>
      <c r="Z24" s="11">
        <v>4.5501455858704951E-2</v>
      </c>
      <c r="AA24" s="11">
        <v>0.42141805339241861</v>
      </c>
      <c r="AB24" s="3"/>
      <c r="AC24" s="10">
        <f t="shared" si="3"/>
        <v>7.49</v>
      </c>
      <c r="AD24" s="10">
        <v>3840</v>
      </c>
      <c r="AE24" s="10">
        <f t="shared" si="0"/>
        <v>-216.9</v>
      </c>
      <c r="AF24" s="10">
        <f t="shared" si="0"/>
        <v>19.300000000000182</v>
      </c>
      <c r="AG24" s="10">
        <f t="shared" si="0"/>
        <v>12.966800000000118</v>
      </c>
      <c r="AH24" s="10">
        <f t="shared" si="0"/>
        <v>276.00000000000023</v>
      </c>
      <c r="AI24" s="10">
        <f t="shared" si="0"/>
        <v>164.50120000000021</v>
      </c>
      <c r="AJ24" s="20">
        <f t="shared" si="0"/>
        <v>0.67099999999999993</v>
      </c>
      <c r="AK24" s="20">
        <f t="shared" si="0"/>
        <v>0.26300000000000001</v>
      </c>
      <c r="AL24" s="20">
        <f t="shared" si="0"/>
        <v>1.4999999999999999E-2</v>
      </c>
      <c r="AM24" s="20">
        <f t="shared" si="0"/>
        <v>5.1000000000000045E-2</v>
      </c>
      <c r="AN24" s="20">
        <f t="shared" si="0"/>
        <v>5.1013653005387544E-2</v>
      </c>
      <c r="AO24" s="20">
        <f t="shared" si="0"/>
        <v>0.4440032827569711</v>
      </c>
    </row>
    <row r="25" spans="1:41" x14ac:dyDescent="0.2">
      <c r="A25" s="6">
        <v>6.8100000000000005</v>
      </c>
      <c r="B25" s="6">
        <v>3.25</v>
      </c>
      <c r="C25" s="6">
        <v>-240.5</v>
      </c>
      <c r="D25" s="6">
        <v>18.3</v>
      </c>
      <c r="E25" s="6">
        <f t="shared" si="1"/>
        <v>11.1447</v>
      </c>
      <c r="F25" s="6">
        <f t="shared" si="4"/>
        <v>289.2</v>
      </c>
      <c r="G25" s="6">
        <f t="shared" si="4"/>
        <v>179.06330000000003</v>
      </c>
      <c r="H25" s="11">
        <v>0.60899999999999999</v>
      </c>
      <c r="I25" s="11">
        <v>0.32499999999999996</v>
      </c>
      <c r="J25" s="11">
        <v>8.9999999999999976E-4</v>
      </c>
      <c r="K25" s="11">
        <v>6.5100000000000047E-2</v>
      </c>
      <c r="L25" s="11">
        <v>5.3124861519338547E-2</v>
      </c>
      <c r="M25" s="11">
        <v>0.4994750844968337</v>
      </c>
      <c r="N25" s="3"/>
      <c r="O25" s="6">
        <v>8.15</v>
      </c>
      <c r="P25" s="6">
        <v>4.55</v>
      </c>
      <c r="Q25" s="6">
        <v>-219.10000000000002</v>
      </c>
      <c r="R25" s="6">
        <v>6.0999999999996355</v>
      </c>
      <c r="S25" s="6">
        <f t="shared" si="2"/>
        <v>4.0930999999997555</v>
      </c>
      <c r="T25" s="6">
        <f t="shared" si="5"/>
        <v>287.2000000000001</v>
      </c>
      <c r="U25" s="6">
        <f t="shared" si="5"/>
        <v>165.17690000000016</v>
      </c>
      <c r="V25" s="11">
        <v>0.67100000000000004</v>
      </c>
      <c r="W25" s="11">
        <v>0.28299999999999997</v>
      </c>
      <c r="X25" s="11">
        <v>1.11E-2</v>
      </c>
      <c r="Y25" s="11">
        <v>3.4900000000000042E-2</v>
      </c>
      <c r="Z25" s="11">
        <v>5.5553095051022613E-2</v>
      </c>
      <c r="AA25" s="11">
        <v>0.48049296429394578</v>
      </c>
      <c r="AB25" s="3"/>
      <c r="AC25" s="10">
        <f t="shared" si="3"/>
        <v>7.48</v>
      </c>
      <c r="AD25" s="10">
        <v>3900</v>
      </c>
      <c r="AE25" s="10">
        <f t="shared" si="0"/>
        <v>-229.8</v>
      </c>
      <c r="AF25" s="10">
        <f t="shared" si="0"/>
        <v>12.199999999999818</v>
      </c>
      <c r="AG25" s="10">
        <f t="shared" si="0"/>
        <v>7.6188999999998774</v>
      </c>
      <c r="AH25" s="10">
        <f t="shared" si="0"/>
        <v>288.20000000000005</v>
      </c>
      <c r="AI25" s="10">
        <f t="shared" si="0"/>
        <v>172.12010000000009</v>
      </c>
      <c r="AJ25" s="20">
        <f t="shared" si="0"/>
        <v>0.64</v>
      </c>
      <c r="AK25" s="20">
        <f t="shared" si="0"/>
        <v>0.30399999999999994</v>
      </c>
      <c r="AL25" s="20">
        <f t="shared" si="0"/>
        <v>6.0000000000000001E-3</v>
      </c>
      <c r="AM25" s="20">
        <f t="shared" si="0"/>
        <v>5.0000000000000044E-2</v>
      </c>
      <c r="AN25" s="20">
        <f t="shared" si="0"/>
        <v>5.4338978285180584E-2</v>
      </c>
      <c r="AO25" s="20">
        <f t="shared" si="0"/>
        <v>0.48998402439538974</v>
      </c>
    </row>
    <row r="26" spans="1:41" x14ac:dyDescent="0.2">
      <c r="A26" s="6">
        <v>6.71</v>
      </c>
      <c r="B26" s="6">
        <v>2.56</v>
      </c>
      <c r="C26" s="6">
        <v>-225.70000000000002</v>
      </c>
      <c r="D26" s="6">
        <v>16.8</v>
      </c>
      <c r="E26" s="6">
        <f t="shared" si="1"/>
        <v>9.8951999999999991</v>
      </c>
      <c r="F26" s="6">
        <f t="shared" si="4"/>
        <v>306</v>
      </c>
      <c r="G26" s="6">
        <f t="shared" si="4"/>
        <v>188.95850000000002</v>
      </c>
      <c r="H26" s="11">
        <v>0.58899999999999997</v>
      </c>
      <c r="I26" s="11">
        <v>0.24299999999999999</v>
      </c>
      <c r="J26" s="11">
        <v>2.3699999999999999E-2</v>
      </c>
      <c r="K26" s="11">
        <v>0.14430000000000009</v>
      </c>
      <c r="L26" s="11">
        <v>5.9932372148530998E-2</v>
      </c>
      <c r="M26" s="11">
        <v>0.51455228899621253</v>
      </c>
      <c r="N26" s="3"/>
      <c r="O26" s="6">
        <v>8.4499999999999993</v>
      </c>
      <c r="P26" s="6">
        <v>5.0999999999999996</v>
      </c>
      <c r="Q26" s="6">
        <v>-187.9</v>
      </c>
      <c r="R26" s="6">
        <v>8.1999999999999993</v>
      </c>
      <c r="S26" s="6">
        <f t="shared" si="2"/>
        <v>4.8297999999999996</v>
      </c>
      <c r="T26" s="6">
        <f t="shared" si="5"/>
        <v>295.40000000000009</v>
      </c>
      <c r="U26" s="6">
        <f t="shared" si="5"/>
        <v>170.00670000000017</v>
      </c>
      <c r="V26" s="11">
        <v>0.58899999999999997</v>
      </c>
      <c r="W26" s="11">
        <v>0.34899999999999998</v>
      </c>
      <c r="X26" s="11">
        <v>3.2299999999999995E-2</v>
      </c>
      <c r="Y26" s="11">
        <v>2.970000000000006E-2</v>
      </c>
      <c r="Z26" s="11">
        <v>4.4514458787069777E-2</v>
      </c>
      <c r="AA26" s="11">
        <v>0.42962265798440741</v>
      </c>
      <c r="AB26" s="3"/>
      <c r="AC26" s="10">
        <f t="shared" si="3"/>
        <v>7.58</v>
      </c>
      <c r="AD26" s="10">
        <v>3830</v>
      </c>
      <c r="AE26" s="10">
        <f t="shared" si="0"/>
        <v>-206.8</v>
      </c>
      <c r="AF26" s="10">
        <f t="shared" si="0"/>
        <v>12.5</v>
      </c>
      <c r="AG26" s="10">
        <f t="shared" si="0"/>
        <v>7.3624999999999989</v>
      </c>
      <c r="AH26" s="10">
        <f t="shared" si="0"/>
        <v>300.70000000000005</v>
      </c>
      <c r="AI26" s="10">
        <f t="shared" si="0"/>
        <v>179.4826000000001</v>
      </c>
      <c r="AJ26" s="20">
        <f t="shared" si="0"/>
        <v>0.58899999999999997</v>
      </c>
      <c r="AK26" s="20">
        <f t="shared" si="0"/>
        <v>0.29599999999999999</v>
      </c>
      <c r="AL26" s="20">
        <f t="shared" si="0"/>
        <v>2.7999999999999997E-2</v>
      </c>
      <c r="AM26" s="20">
        <f t="shared" si="0"/>
        <v>8.7000000000000077E-2</v>
      </c>
      <c r="AN26" s="20">
        <f t="shared" si="0"/>
        <v>5.2223415467800391E-2</v>
      </c>
      <c r="AO26" s="20">
        <f t="shared" si="0"/>
        <v>0.47208747349030999</v>
      </c>
    </row>
    <row r="27" spans="1:4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</row>
    <row r="28" spans="1:41" ht="15" customHeight="1" x14ac:dyDescent="0.2">
      <c r="A28" s="19" t="s">
        <v>35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3"/>
      <c r="O28" s="19" t="s">
        <v>36</v>
      </c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3"/>
      <c r="AC28" s="14" t="s">
        <v>37</v>
      </c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</row>
    <row r="29" spans="1:41" x14ac:dyDescent="0.2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3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3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</row>
    <row r="30" spans="1:41" ht="51" x14ac:dyDescent="0.2">
      <c r="A30" s="5" t="s">
        <v>2</v>
      </c>
      <c r="B30" s="5" t="s">
        <v>10</v>
      </c>
      <c r="C30" s="5" t="s">
        <v>11</v>
      </c>
      <c r="D30" s="5" t="s">
        <v>12</v>
      </c>
      <c r="E30" s="5" t="s">
        <v>13</v>
      </c>
      <c r="F30" s="5" t="s">
        <v>14</v>
      </c>
      <c r="G30" s="5" t="s">
        <v>15</v>
      </c>
      <c r="H30" s="5" t="s">
        <v>16</v>
      </c>
      <c r="I30" s="5" t="s">
        <v>17</v>
      </c>
      <c r="J30" s="6" t="s">
        <v>18</v>
      </c>
      <c r="K30" s="5" t="s">
        <v>19</v>
      </c>
      <c r="L30" s="5" t="s">
        <v>20</v>
      </c>
      <c r="M30" s="5" t="s">
        <v>21</v>
      </c>
      <c r="N30" s="3"/>
      <c r="O30" s="5" t="s">
        <v>2</v>
      </c>
      <c r="P30" s="5" t="s">
        <v>10</v>
      </c>
      <c r="Q30" s="5" t="s">
        <v>11</v>
      </c>
      <c r="R30" s="5" t="s">
        <v>12</v>
      </c>
      <c r="S30" s="5" t="s">
        <v>13</v>
      </c>
      <c r="T30" s="5" t="s">
        <v>14</v>
      </c>
      <c r="U30" s="5" t="s">
        <v>15</v>
      </c>
      <c r="V30" s="5" t="s">
        <v>16</v>
      </c>
      <c r="W30" s="5" t="s">
        <v>17</v>
      </c>
      <c r="X30" s="6" t="s">
        <v>18</v>
      </c>
      <c r="Y30" s="5" t="s">
        <v>19</v>
      </c>
      <c r="Z30" s="5" t="s">
        <v>20</v>
      </c>
      <c r="AA30" s="5" t="s">
        <v>21</v>
      </c>
      <c r="AB30" s="3"/>
      <c r="AC30" s="9" t="s">
        <v>2</v>
      </c>
      <c r="AD30" s="9" t="s">
        <v>10</v>
      </c>
      <c r="AE30" s="9" t="s">
        <v>11</v>
      </c>
      <c r="AF30" s="9" t="s">
        <v>12</v>
      </c>
      <c r="AG30" s="9" t="s">
        <v>22</v>
      </c>
      <c r="AH30" s="9" t="s">
        <v>23</v>
      </c>
      <c r="AI30" s="9" t="s">
        <v>24</v>
      </c>
      <c r="AJ30" s="9" t="s">
        <v>16</v>
      </c>
      <c r="AK30" s="9" t="s">
        <v>17</v>
      </c>
      <c r="AL30" s="10" t="s">
        <v>18</v>
      </c>
      <c r="AM30" s="9" t="s">
        <v>19</v>
      </c>
      <c r="AN30" s="9" t="s">
        <v>20</v>
      </c>
      <c r="AO30" s="9" t="s">
        <v>21</v>
      </c>
    </row>
    <row r="31" spans="1:41" x14ac:dyDescent="0.2">
      <c r="A31" s="6">
        <v>6.4499999999999993</v>
      </c>
      <c r="B31" s="6">
        <v>2027</v>
      </c>
      <c r="C31" s="6">
        <v>-243</v>
      </c>
      <c r="D31" s="6">
        <v>0</v>
      </c>
      <c r="E31" s="6">
        <v>0</v>
      </c>
      <c r="F31" s="6">
        <v>0</v>
      </c>
      <c r="G31" s="6">
        <v>0</v>
      </c>
      <c r="H31" s="11">
        <v>0</v>
      </c>
      <c r="I31" s="11">
        <v>0</v>
      </c>
      <c r="J31" s="11">
        <v>0</v>
      </c>
      <c r="K31" s="11">
        <v>0</v>
      </c>
      <c r="L31" s="11">
        <v>8.3631745312419792E-2</v>
      </c>
      <c r="M31" s="11">
        <v>0.5855889712724186</v>
      </c>
      <c r="N31" s="3"/>
      <c r="O31" s="6">
        <v>7.83</v>
      </c>
      <c r="P31" s="6">
        <v>2733</v>
      </c>
      <c r="Q31" s="6">
        <v>-273</v>
      </c>
      <c r="R31" s="6">
        <v>0</v>
      </c>
      <c r="S31" s="6">
        <v>0</v>
      </c>
      <c r="T31" s="6">
        <v>0</v>
      </c>
      <c r="U31" s="6">
        <v>0</v>
      </c>
      <c r="V31" s="11">
        <v>0</v>
      </c>
      <c r="W31" s="11">
        <v>0</v>
      </c>
      <c r="X31" s="11">
        <v>0</v>
      </c>
      <c r="Y31" s="11">
        <v>0</v>
      </c>
      <c r="Z31" s="11">
        <v>8.0908488539012224E-2</v>
      </c>
      <c r="AA31" s="11">
        <v>0.58641385605399876</v>
      </c>
      <c r="AB31" s="3"/>
      <c r="AC31" s="10">
        <f t="shared" ref="AC31:AO45" si="6">AVERAGE(O31,A31)</f>
        <v>7.14</v>
      </c>
      <c r="AD31" s="10">
        <f t="shared" si="6"/>
        <v>2380</v>
      </c>
      <c r="AE31" s="10">
        <f t="shared" si="6"/>
        <v>-258</v>
      </c>
      <c r="AF31" s="10">
        <f t="shared" si="6"/>
        <v>0</v>
      </c>
      <c r="AG31" s="10">
        <f t="shared" si="6"/>
        <v>0</v>
      </c>
      <c r="AH31" s="10">
        <f t="shared" si="6"/>
        <v>0</v>
      </c>
      <c r="AI31" s="10">
        <f t="shared" si="6"/>
        <v>0</v>
      </c>
      <c r="AJ31" s="20">
        <f t="shared" si="6"/>
        <v>0</v>
      </c>
      <c r="AK31" s="20">
        <f t="shared" si="6"/>
        <v>0</v>
      </c>
      <c r="AL31" s="20">
        <f t="shared" si="6"/>
        <v>0</v>
      </c>
      <c r="AM31" s="20">
        <f t="shared" si="6"/>
        <v>0</v>
      </c>
      <c r="AN31" s="20">
        <f t="shared" si="6"/>
        <v>8.2270116925716008E-2</v>
      </c>
      <c r="AO31" s="20">
        <f t="shared" si="6"/>
        <v>0.58600141366320868</v>
      </c>
    </row>
    <row r="32" spans="1:41" x14ac:dyDescent="0.2">
      <c r="A32" s="6">
        <v>6.48</v>
      </c>
      <c r="B32" s="6">
        <v>2581</v>
      </c>
      <c r="C32" s="6">
        <v>-138</v>
      </c>
      <c r="D32" s="6">
        <v>12.8</v>
      </c>
      <c r="E32" s="6">
        <v>3.9039999999999999</v>
      </c>
      <c r="F32" s="6">
        <v>12.8</v>
      </c>
      <c r="G32" s="6">
        <v>3.9039999999999999</v>
      </c>
      <c r="H32" s="11">
        <v>0.30499999999999999</v>
      </c>
      <c r="I32" s="11">
        <v>0.32590000000000002</v>
      </c>
      <c r="J32" s="11">
        <v>2.7E-2</v>
      </c>
      <c r="K32" s="11">
        <v>0.34209999999999996</v>
      </c>
      <c r="L32" s="11">
        <v>7.2372218218382522E-2</v>
      </c>
      <c r="M32" s="11">
        <v>0.53977177534579557</v>
      </c>
      <c r="N32" s="3"/>
      <c r="O32" s="6">
        <v>7.34</v>
      </c>
      <c r="P32" s="6">
        <v>3219</v>
      </c>
      <c r="Q32" s="6">
        <v>-272</v>
      </c>
      <c r="R32" s="6">
        <v>4.3999999999999986</v>
      </c>
      <c r="S32" s="6">
        <v>2.0019999999999993</v>
      </c>
      <c r="T32" s="6">
        <v>4.3999999999999986</v>
      </c>
      <c r="U32" s="6">
        <v>2.0019999999999993</v>
      </c>
      <c r="V32" s="11">
        <v>0.45500000000000002</v>
      </c>
      <c r="W32" s="11">
        <v>0.38590000000000002</v>
      </c>
      <c r="X32" s="11">
        <v>1.5299999999999999E-2</v>
      </c>
      <c r="Y32" s="11">
        <v>0.14380000000000004</v>
      </c>
      <c r="Z32" s="11">
        <v>0.10231124351650069</v>
      </c>
      <c r="AA32" s="11">
        <v>0.62383338126027732</v>
      </c>
      <c r="AB32" s="3"/>
      <c r="AC32" s="10">
        <f t="shared" si="6"/>
        <v>6.91</v>
      </c>
      <c r="AD32" s="10">
        <f t="shared" si="6"/>
        <v>2900</v>
      </c>
      <c r="AE32" s="10">
        <f t="shared" si="6"/>
        <v>-205</v>
      </c>
      <c r="AF32" s="10">
        <f t="shared" si="6"/>
        <v>8.6</v>
      </c>
      <c r="AG32" s="10">
        <f t="shared" si="6"/>
        <v>2.9529999999999994</v>
      </c>
      <c r="AH32" s="10">
        <f t="shared" si="6"/>
        <v>8.6</v>
      </c>
      <c r="AI32" s="10">
        <f t="shared" si="6"/>
        <v>2.9529999999999994</v>
      </c>
      <c r="AJ32" s="20">
        <f t="shared" si="6"/>
        <v>0.38</v>
      </c>
      <c r="AK32" s="20">
        <f t="shared" si="6"/>
        <v>0.35589999999999999</v>
      </c>
      <c r="AL32" s="20">
        <f t="shared" si="6"/>
        <v>2.1149999999999999E-2</v>
      </c>
      <c r="AM32" s="20">
        <f t="shared" si="6"/>
        <v>0.24295</v>
      </c>
      <c r="AN32" s="20">
        <f t="shared" si="6"/>
        <v>8.7341730867441597E-2</v>
      </c>
      <c r="AO32" s="20">
        <f t="shared" si="6"/>
        <v>0.5818025783030365</v>
      </c>
    </row>
    <row r="33" spans="1:41" x14ac:dyDescent="0.2">
      <c r="A33" s="6">
        <v>6.03</v>
      </c>
      <c r="B33" s="6">
        <v>2204</v>
      </c>
      <c r="C33" s="6">
        <v>-70</v>
      </c>
      <c r="D33" s="6">
        <v>14.4</v>
      </c>
      <c r="E33" s="6">
        <v>7.4980800000000007</v>
      </c>
      <c r="F33" s="6">
        <v>27.200000000000003</v>
      </c>
      <c r="G33" s="6">
        <v>11.402080000000002</v>
      </c>
      <c r="H33" s="11">
        <v>0.52070000000000005</v>
      </c>
      <c r="I33" s="11">
        <v>0.30669999999999997</v>
      </c>
      <c r="J33" s="11">
        <v>3.0700000000000002E-2</v>
      </c>
      <c r="K33" s="11">
        <v>0.14190000000000003</v>
      </c>
      <c r="L33" s="11">
        <v>7.1918370000681367E-2</v>
      </c>
      <c r="M33" s="11">
        <v>0.56869866192045826</v>
      </c>
      <c r="N33" s="3"/>
      <c r="O33" s="6">
        <v>7.4300000000000006</v>
      </c>
      <c r="P33" s="6">
        <v>2736</v>
      </c>
      <c r="Q33" s="6">
        <v>-234</v>
      </c>
      <c r="R33" s="6">
        <v>15.999999999999998</v>
      </c>
      <c r="S33" s="6">
        <v>8.372799999999998</v>
      </c>
      <c r="T33" s="6">
        <v>20.399999999999999</v>
      </c>
      <c r="U33" s="6">
        <v>10.374799999999997</v>
      </c>
      <c r="V33" s="11">
        <v>0.52329999999999999</v>
      </c>
      <c r="W33" s="11">
        <v>0.43269999999999997</v>
      </c>
      <c r="X33" s="11">
        <v>5.7999999999999996E-3</v>
      </c>
      <c r="Y33" s="11">
        <v>3.8200000000000012E-2</v>
      </c>
      <c r="Z33" s="11">
        <v>0.1048308033880529</v>
      </c>
      <c r="AA33" s="11">
        <v>0.58792909100478508</v>
      </c>
      <c r="AB33" s="3"/>
      <c r="AC33" s="10">
        <f t="shared" si="6"/>
        <v>6.73</v>
      </c>
      <c r="AD33" s="10">
        <f t="shared" si="6"/>
        <v>2470</v>
      </c>
      <c r="AE33" s="10">
        <f t="shared" si="6"/>
        <v>-152</v>
      </c>
      <c r="AF33" s="10">
        <f t="shared" si="6"/>
        <v>15.2</v>
      </c>
      <c r="AG33" s="10">
        <f t="shared" si="6"/>
        <v>7.9354399999999998</v>
      </c>
      <c r="AH33" s="10">
        <f t="shared" si="6"/>
        <v>23.8</v>
      </c>
      <c r="AI33" s="10">
        <f t="shared" si="6"/>
        <v>10.888439999999999</v>
      </c>
      <c r="AJ33" s="20">
        <f t="shared" si="6"/>
        <v>0.52200000000000002</v>
      </c>
      <c r="AK33" s="20">
        <f t="shared" si="6"/>
        <v>0.36969999999999997</v>
      </c>
      <c r="AL33" s="20">
        <f t="shared" si="6"/>
        <v>1.8250000000000002E-2</v>
      </c>
      <c r="AM33" s="20">
        <f t="shared" si="6"/>
        <v>9.0050000000000019E-2</v>
      </c>
      <c r="AN33" s="20">
        <f t="shared" si="6"/>
        <v>8.8374586694367124E-2</v>
      </c>
      <c r="AO33" s="20">
        <f t="shared" si="6"/>
        <v>0.57831387646262167</v>
      </c>
    </row>
    <row r="34" spans="1:41" x14ac:dyDescent="0.2">
      <c r="A34" s="6">
        <v>5.53</v>
      </c>
      <c r="B34" s="6">
        <v>2249</v>
      </c>
      <c r="C34" s="6">
        <v>-57</v>
      </c>
      <c r="D34" s="6">
        <v>18.600000000000001</v>
      </c>
      <c r="E34" s="6">
        <v>7.9608000000000008</v>
      </c>
      <c r="F34" s="6">
        <v>45.800000000000004</v>
      </c>
      <c r="G34" s="6">
        <v>19.362880000000004</v>
      </c>
      <c r="H34" s="11">
        <v>0.42799999999999999</v>
      </c>
      <c r="I34" s="11">
        <v>0.2903</v>
      </c>
      <c r="J34" s="11">
        <v>2.93E-2</v>
      </c>
      <c r="K34" s="11">
        <v>0.25240000000000007</v>
      </c>
      <c r="L34" s="11">
        <v>7.0138328591477658E-2</v>
      </c>
      <c r="M34" s="11">
        <v>0.49608143999317666</v>
      </c>
      <c r="N34" s="3"/>
      <c r="O34" s="6">
        <v>6.11</v>
      </c>
      <c r="P34" s="6">
        <v>2631</v>
      </c>
      <c r="Q34" s="6">
        <v>-231</v>
      </c>
      <c r="R34" s="6">
        <v>21.4</v>
      </c>
      <c r="S34" s="6">
        <v>6.1075600000000003</v>
      </c>
      <c r="T34" s="6">
        <v>41.8</v>
      </c>
      <c r="U34" s="6">
        <v>16.482359999999996</v>
      </c>
      <c r="V34" s="11">
        <v>0.28540000000000004</v>
      </c>
      <c r="W34" s="11">
        <v>0.45530000000000004</v>
      </c>
      <c r="X34" s="11">
        <v>7.7000000000000002E-3</v>
      </c>
      <c r="Y34" s="11">
        <v>0.25159999999999982</v>
      </c>
      <c r="Z34" s="11">
        <v>9.9136059904261928E-2</v>
      </c>
      <c r="AA34" s="11">
        <v>0.58491298024912952</v>
      </c>
      <c r="AB34" s="3"/>
      <c r="AC34" s="10">
        <f t="shared" si="6"/>
        <v>5.82</v>
      </c>
      <c r="AD34" s="10">
        <f t="shared" si="6"/>
        <v>2440</v>
      </c>
      <c r="AE34" s="10">
        <f t="shared" si="6"/>
        <v>-144</v>
      </c>
      <c r="AF34" s="10">
        <f t="shared" si="6"/>
        <v>20</v>
      </c>
      <c r="AG34" s="10">
        <f t="shared" si="6"/>
        <v>7.034180000000001</v>
      </c>
      <c r="AH34" s="10">
        <f t="shared" si="6"/>
        <v>43.8</v>
      </c>
      <c r="AI34" s="10">
        <f t="shared" si="6"/>
        <v>17.922620000000002</v>
      </c>
      <c r="AJ34" s="20">
        <f t="shared" si="6"/>
        <v>0.35670000000000002</v>
      </c>
      <c r="AK34" s="20">
        <f t="shared" si="6"/>
        <v>0.37280000000000002</v>
      </c>
      <c r="AL34" s="20">
        <f t="shared" si="6"/>
        <v>1.8499999999999999E-2</v>
      </c>
      <c r="AM34" s="20">
        <f t="shared" si="6"/>
        <v>0.25199999999999995</v>
      </c>
      <c r="AN34" s="20">
        <f t="shared" si="6"/>
        <v>8.4637194247869793E-2</v>
      </c>
      <c r="AO34" s="20">
        <f t="shared" si="6"/>
        <v>0.54049721012115315</v>
      </c>
    </row>
    <row r="35" spans="1:41" x14ac:dyDescent="0.2">
      <c r="A35" s="6">
        <v>5.51</v>
      </c>
      <c r="B35" s="6">
        <v>2732</v>
      </c>
      <c r="C35" s="6">
        <v>-51</v>
      </c>
      <c r="D35" s="6">
        <v>21.4</v>
      </c>
      <c r="E35" s="6">
        <v>13.1396</v>
      </c>
      <c r="F35" s="6">
        <v>67.2</v>
      </c>
      <c r="G35" s="6">
        <v>32.502480000000006</v>
      </c>
      <c r="H35" s="11">
        <v>0.61399999999999999</v>
      </c>
      <c r="I35" s="11">
        <v>0.28539999999999999</v>
      </c>
      <c r="J35" s="11">
        <v>1.67E-2</v>
      </c>
      <c r="K35" s="11">
        <v>8.3899999999999975E-2</v>
      </c>
      <c r="L35" s="11">
        <v>6.7698691154768745E-2</v>
      </c>
      <c r="M35" s="11">
        <v>0.52807430465972627</v>
      </c>
      <c r="N35" s="3"/>
      <c r="O35" s="6">
        <v>6.3100000000000005</v>
      </c>
      <c r="P35" s="6">
        <v>3188</v>
      </c>
      <c r="Q35" s="6">
        <v>-231</v>
      </c>
      <c r="R35" s="6">
        <v>17.200000000000003</v>
      </c>
      <c r="S35" s="6">
        <v>11.634080000000003</v>
      </c>
      <c r="T35" s="6">
        <v>59</v>
      </c>
      <c r="U35" s="6">
        <v>28.116439999999997</v>
      </c>
      <c r="V35" s="11">
        <v>0.6764</v>
      </c>
      <c r="W35" s="11">
        <v>0.3024</v>
      </c>
      <c r="X35" s="11">
        <v>7.4000000000000003E-3</v>
      </c>
      <c r="Y35" s="11">
        <v>1.3800000000000034E-2</v>
      </c>
      <c r="Z35" s="11">
        <v>7.7898234083147833E-2</v>
      </c>
      <c r="AA35" s="11">
        <v>0.60230688793999543</v>
      </c>
      <c r="AB35" s="3"/>
      <c r="AC35" s="10">
        <f t="shared" si="6"/>
        <v>5.91</v>
      </c>
      <c r="AD35" s="10">
        <f t="shared" si="6"/>
        <v>2960</v>
      </c>
      <c r="AE35" s="10">
        <f t="shared" si="6"/>
        <v>-141</v>
      </c>
      <c r="AF35" s="10">
        <f t="shared" si="6"/>
        <v>19.3</v>
      </c>
      <c r="AG35" s="10">
        <f t="shared" si="6"/>
        <v>12.386840000000001</v>
      </c>
      <c r="AH35" s="10">
        <f t="shared" si="6"/>
        <v>63.1</v>
      </c>
      <c r="AI35" s="10">
        <f t="shared" si="6"/>
        <v>30.309460000000001</v>
      </c>
      <c r="AJ35" s="20">
        <f t="shared" si="6"/>
        <v>0.6452</v>
      </c>
      <c r="AK35" s="20">
        <f t="shared" si="6"/>
        <v>0.29389999999999999</v>
      </c>
      <c r="AL35" s="20">
        <f t="shared" si="6"/>
        <v>1.205E-2</v>
      </c>
      <c r="AM35" s="20">
        <f t="shared" si="6"/>
        <v>4.8850000000000005E-2</v>
      </c>
      <c r="AN35" s="20">
        <f t="shared" si="6"/>
        <v>7.2798462618958282E-2</v>
      </c>
      <c r="AO35" s="20">
        <f t="shared" si="6"/>
        <v>0.5651905962998609</v>
      </c>
    </row>
    <row r="36" spans="1:41" x14ac:dyDescent="0.2">
      <c r="A36" s="6">
        <v>5.42</v>
      </c>
      <c r="B36" s="6">
        <v>2852</v>
      </c>
      <c r="C36" s="6">
        <v>-174</v>
      </c>
      <c r="D36" s="6">
        <v>28.6</v>
      </c>
      <c r="E36" s="6">
        <v>12.47246</v>
      </c>
      <c r="F36" s="6">
        <v>95.800000000000011</v>
      </c>
      <c r="G36" s="6">
        <v>44.974940000000004</v>
      </c>
      <c r="H36" s="11">
        <v>0.43609999999999999</v>
      </c>
      <c r="I36" s="11">
        <v>0.39089999999999997</v>
      </c>
      <c r="J36" s="11">
        <v>1.84E-2</v>
      </c>
      <c r="K36" s="11">
        <v>0.15460000000000007</v>
      </c>
      <c r="L36" s="11">
        <v>6.4088267907669472E-2</v>
      </c>
      <c r="M36" s="11">
        <v>0.4519584175289586</v>
      </c>
      <c r="N36" s="3"/>
      <c r="O36" s="6">
        <v>6.5</v>
      </c>
      <c r="P36" s="6">
        <v>3088</v>
      </c>
      <c r="Q36" s="6">
        <v>-230</v>
      </c>
      <c r="R36" s="6">
        <v>32.799999999999997</v>
      </c>
      <c r="S36" s="6">
        <v>21.461040000000001</v>
      </c>
      <c r="T36" s="6">
        <v>91.8</v>
      </c>
      <c r="U36" s="6">
        <v>49.577479999999994</v>
      </c>
      <c r="V36" s="11">
        <v>0.6543000000000001</v>
      </c>
      <c r="W36" s="11">
        <v>0.34489999999999998</v>
      </c>
      <c r="X36" s="11">
        <v>6.9999999999999999E-4</v>
      </c>
      <c r="Y36" s="11">
        <v>9.9999999999877964E-5</v>
      </c>
      <c r="Z36" s="11">
        <v>7.7656549278748974E-2</v>
      </c>
      <c r="AA36" s="11">
        <v>0.54642169190178869</v>
      </c>
      <c r="AB36" s="3"/>
      <c r="AC36" s="10">
        <f t="shared" si="6"/>
        <v>5.96</v>
      </c>
      <c r="AD36" s="10">
        <f t="shared" si="6"/>
        <v>2970</v>
      </c>
      <c r="AE36" s="10">
        <f t="shared" si="6"/>
        <v>-202</v>
      </c>
      <c r="AF36" s="10">
        <f t="shared" si="6"/>
        <v>30.7</v>
      </c>
      <c r="AG36" s="10">
        <f t="shared" si="6"/>
        <v>16.966750000000001</v>
      </c>
      <c r="AH36" s="10">
        <f t="shared" si="6"/>
        <v>93.800000000000011</v>
      </c>
      <c r="AI36" s="10">
        <f t="shared" si="6"/>
        <v>47.276209999999999</v>
      </c>
      <c r="AJ36" s="20">
        <f t="shared" si="6"/>
        <v>0.54520000000000002</v>
      </c>
      <c r="AK36" s="20">
        <f t="shared" si="6"/>
        <v>0.3679</v>
      </c>
      <c r="AL36" s="20">
        <f t="shared" si="6"/>
        <v>9.5499999999999995E-3</v>
      </c>
      <c r="AM36" s="20">
        <f t="shared" si="6"/>
        <v>7.7349999999999974E-2</v>
      </c>
      <c r="AN36" s="20">
        <f t="shared" si="6"/>
        <v>7.087240859320923E-2</v>
      </c>
      <c r="AO36" s="20">
        <f t="shared" si="6"/>
        <v>0.49919005471537364</v>
      </c>
    </row>
    <row r="37" spans="1:41" x14ac:dyDescent="0.2">
      <c r="A37" s="6">
        <v>5.51</v>
      </c>
      <c r="B37" s="6">
        <v>2915</v>
      </c>
      <c r="C37" s="6">
        <v>-165</v>
      </c>
      <c r="D37" s="6">
        <v>30</v>
      </c>
      <c r="E37" s="6">
        <v>17.928000000000001</v>
      </c>
      <c r="F37" s="6">
        <v>125.80000000000001</v>
      </c>
      <c r="G37" s="6">
        <v>62.902940000000001</v>
      </c>
      <c r="H37" s="11">
        <v>0.59760000000000002</v>
      </c>
      <c r="I37" s="11">
        <v>0.33509999999999995</v>
      </c>
      <c r="J37" s="11">
        <v>2.0899999999999998E-2</v>
      </c>
      <c r="K37" s="11">
        <v>4.6399999999999997E-2</v>
      </c>
      <c r="L37" s="11">
        <v>6.1761165440374105E-2</v>
      </c>
      <c r="M37" s="11">
        <v>0.49155233087611694</v>
      </c>
      <c r="N37" s="3"/>
      <c r="O37" s="6">
        <v>7.0299999999999994</v>
      </c>
      <c r="P37" s="6">
        <v>3665</v>
      </c>
      <c r="Q37" s="6">
        <v>-263</v>
      </c>
      <c r="R37" s="6">
        <v>24.799999999999997</v>
      </c>
      <c r="S37" s="6">
        <v>11.07072</v>
      </c>
      <c r="T37" s="6">
        <v>116.6</v>
      </c>
      <c r="U37" s="6">
        <v>60.648199999999996</v>
      </c>
      <c r="V37" s="11">
        <v>0.44640000000000002</v>
      </c>
      <c r="W37" s="11">
        <v>0.42009999999999997</v>
      </c>
      <c r="X37" s="11">
        <v>1.24E-2</v>
      </c>
      <c r="Y37" s="11">
        <v>0.12109999999999999</v>
      </c>
      <c r="Z37" s="11">
        <v>8.6735096633790351E-2</v>
      </c>
      <c r="AA37" s="11">
        <v>0.58836890106023387</v>
      </c>
      <c r="AB37" s="3"/>
      <c r="AC37" s="10">
        <f t="shared" si="6"/>
        <v>6.27</v>
      </c>
      <c r="AD37" s="10">
        <f t="shared" si="6"/>
        <v>3290</v>
      </c>
      <c r="AE37" s="10">
        <f t="shared" si="6"/>
        <v>-214</v>
      </c>
      <c r="AF37" s="10">
        <f t="shared" si="6"/>
        <v>27.4</v>
      </c>
      <c r="AG37" s="10">
        <f t="shared" si="6"/>
        <v>14.499359999999999</v>
      </c>
      <c r="AH37" s="10">
        <f t="shared" si="6"/>
        <v>121.2</v>
      </c>
      <c r="AI37" s="10">
        <f t="shared" si="6"/>
        <v>61.775570000000002</v>
      </c>
      <c r="AJ37" s="20">
        <f t="shared" si="6"/>
        <v>0.52200000000000002</v>
      </c>
      <c r="AK37" s="20">
        <f t="shared" si="6"/>
        <v>0.37759999999999994</v>
      </c>
      <c r="AL37" s="20">
        <f t="shared" si="6"/>
        <v>1.6649999999999998E-2</v>
      </c>
      <c r="AM37" s="20">
        <f t="shared" si="6"/>
        <v>8.3749999999999991E-2</v>
      </c>
      <c r="AN37" s="20">
        <f t="shared" si="6"/>
        <v>7.4248131037082221E-2</v>
      </c>
      <c r="AO37" s="20">
        <f t="shared" si="6"/>
        <v>0.53996061596817535</v>
      </c>
    </row>
    <row r="38" spans="1:41" x14ac:dyDescent="0.2">
      <c r="A38" s="6">
        <v>5.6499999999999995</v>
      </c>
      <c r="B38" s="6">
        <v>2858</v>
      </c>
      <c r="C38" s="6">
        <v>-169</v>
      </c>
      <c r="D38" s="6">
        <v>32.4</v>
      </c>
      <c r="E38" s="6">
        <v>18.361079999999998</v>
      </c>
      <c r="F38" s="6">
        <v>158.20000000000002</v>
      </c>
      <c r="G38" s="6">
        <v>81.264020000000002</v>
      </c>
      <c r="H38" s="11">
        <v>0.56669999999999998</v>
      </c>
      <c r="I38" s="11">
        <v>0.37979999999999997</v>
      </c>
      <c r="J38" s="11">
        <v>3.61E-2</v>
      </c>
      <c r="K38" s="11">
        <v>1.7400000000000082E-2</v>
      </c>
      <c r="L38" s="11">
        <v>6.6079590358143467E-2</v>
      </c>
      <c r="M38" s="11">
        <v>0.4894454914119809</v>
      </c>
      <c r="N38" s="3"/>
      <c r="O38" s="6">
        <v>6.89</v>
      </c>
      <c r="P38" s="6">
        <v>3442</v>
      </c>
      <c r="Q38" s="6">
        <v>-231</v>
      </c>
      <c r="R38" s="6">
        <v>24.6</v>
      </c>
      <c r="S38" s="6">
        <v>14.403299999999998</v>
      </c>
      <c r="T38" s="6">
        <v>141.19999999999999</v>
      </c>
      <c r="U38" s="6">
        <v>75.05149999999999</v>
      </c>
      <c r="V38" s="11">
        <v>0.58549999999999991</v>
      </c>
      <c r="W38" s="11">
        <v>0.36680000000000001</v>
      </c>
      <c r="X38" s="11">
        <v>1.8E-3</v>
      </c>
      <c r="Y38" s="11">
        <v>4.5900000000000052E-2</v>
      </c>
      <c r="Z38" s="11">
        <v>8.4619618267823937E-2</v>
      </c>
      <c r="AA38" s="11">
        <v>0.47787696039135363</v>
      </c>
      <c r="AB38" s="3"/>
      <c r="AC38" s="10">
        <f t="shared" si="6"/>
        <v>6.27</v>
      </c>
      <c r="AD38" s="10">
        <f t="shared" si="6"/>
        <v>3150</v>
      </c>
      <c r="AE38" s="10">
        <f t="shared" si="6"/>
        <v>-200</v>
      </c>
      <c r="AF38" s="10">
        <f t="shared" si="6"/>
        <v>28.5</v>
      </c>
      <c r="AG38" s="10">
        <f t="shared" si="6"/>
        <v>16.382189999999998</v>
      </c>
      <c r="AH38" s="10">
        <f t="shared" si="6"/>
        <v>149.69999999999999</v>
      </c>
      <c r="AI38" s="10">
        <f t="shared" si="6"/>
        <v>78.157759999999996</v>
      </c>
      <c r="AJ38" s="20">
        <f t="shared" si="6"/>
        <v>0.57609999999999995</v>
      </c>
      <c r="AK38" s="20">
        <f t="shared" si="6"/>
        <v>0.37329999999999997</v>
      </c>
      <c r="AL38" s="20">
        <f t="shared" si="6"/>
        <v>1.8950000000000002E-2</v>
      </c>
      <c r="AM38" s="20">
        <f t="shared" si="6"/>
        <v>3.1650000000000067E-2</v>
      </c>
      <c r="AN38" s="20">
        <f t="shared" si="6"/>
        <v>7.5349604312983709E-2</v>
      </c>
      <c r="AO38" s="20">
        <f t="shared" si="6"/>
        <v>0.48366122590166727</v>
      </c>
    </row>
    <row r="39" spans="1:41" x14ac:dyDescent="0.2">
      <c r="A39" s="6">
        <v>6.18</v>
      </c>
      <c r="B39" s="6">
        <v>2742</v>
      </c>
      <c r="C39" s="6">
        <v>-172</v>
      </c>
      <c r="D39" s="6">
        <v>25.1</v>
      </c>
      <c r="E39" s="6">
        <v>13.910420000000002</v>
      </c>
      <c r="F39" s="6">
        <v>183.3</v>
      </c>
      <c r="G39" s="6">
        <v>95.174440000000004</v>
      </c>
      <c r="H39" s="11">
        <v>0.55420000000000003</v>
      </c>
      <c r="I39" s="11">
        <v>0.30940000000000001</v>
      </c>
      <c r="J39" s="11">
        <v>1.35E-2</v>
      </c>
      <c r="K39" s="11">
        <v>0.12290000000000001</v>
      </c>
      <c r="L39" s="11">
        <v>6.3586640521895776E-2</v>
      </c>
      <c r="M39" s="11">
        <v>0.50846846671459678</v>
      </c>
      <c r="N39" s="3"/>
      <c r="O39" s="6">
        <v>7.24</v>
      </c>
      <c r="P39" s="6">
        <v>3438</v>
      </c>
      <c r="Q39" s="6">
        <v>-280</v>
      </c>
      <c r="R39" s="6">
        <v>12.899999999999999</v>
      </c>
      <c r="S39" s="6">
        <v>5.9830199999999989</v>
      </c>
      <c r="T39" s="6">
        <v>154.1</v>
      </c>
      <c r="U39" s="6">
        <v>81.034519999999986</v>
      </c>
      <c r="V39" s="11">
        <v>0.46379999999999999</v>
      </c>
      <c r="W39" s="11">
        <v>0.4264</v>
      </c>
      <c r="X39" s="11">
        <v>1.17E-2</v>
      </c>
      <c r="Y39" s="11">
        <v>9.8099999999999965E-2</v>
      </c>
      <c r="Z39" s="11">
        <v>7.6592208146804189E-2</v>
      </c>
      <c r="AA39" s="11">
        <v>0.53104484289590059</v>
      </c>
      <c r="AB39" s="3"/>
      <c r="AC39" s="10">
        <f t="shared" si="6"/>
        <v>6.71</v>
      </c>
      <c r="AD39" s="10">
        <f t="shared" si="6"/>
        <v>3090</v>
      </c>
      <c r="AE39" s="10">
        <f t="shared" si="6"/>
        <v>-226</v>
      </c>
      <c r="AF39" s="10">
        <f t="shared" si="6"/>
        <v>19</v>
      </c>
      <c r="AG39" s="10">
        <f t="shared" si="6"/>
        <v>9.9467200000000009</v>
      </c>
      <c r="AH39" s="10">
        <f t="shared" si="6"/>
        <v>168.7</v>
      </c>
      <c r="AI39" s="10">
        <f t="shared" si="6"/>
        <v>88.104479999999995</v>
      </c>
      <c r="AJ39" s="20">
        <f t="shared" si="6"/>
        <v>0.50900000000000001</v>
      </c>
      <c r="AK39" s="20">
        <f t="shared" si="6"/>
        <v>0.3679</v>
      </c>
      <c r="AL39" s="20">
        <f t="shared" si="6"/>
        <v>1.26E-2</v>
      </c>
      <c r="AM39" s="20">
        <f t="shared" si="6"/>
        <v>0.11049999999999999</v>
      </c>
      <c r="AN39" s="20">
        <f t="shared" si="6"/>
        <v>7.0089424334349976E-2</v>
      </c>
      <c r="AO39" s="20">
        <f t="shared" si="6"/>
        <v>0.51975665480524869</v>
      </c>
    </row>
    <row r="40" spans="1:41" x14ac:dyDescent="0.2">
      <c r="A40" s="6">
        <v>6.25</v>
      </c>
      <c r="B40" s="6">
        <v>3108</v>
      </c>
      <c r="C40" s="6">
        <v>-175</v>
      </c>
      <c r="D40" s="6">
        <v>19.8</v>
      </c>
      <c r="E40" s="6">
        <v>11.919600000000001</v>
      </c>
      <c r="F40" s="6">
        <v>203.10000000000002</v>
      </c>
      <c r="G40" s="6">
        <v>107.09404000000001</v>
      </c>
      <c r="H40" s="11">
        <v>0.60199999999999998</v>
      </c>
      <c r="I40" s="11">
        <v>0.3528</v>
      </c>
      <c r="J40" s="11">
        <v>2.3800000000000002E-2</v>
      </c>
      <c r="K40" s="11">
        <v>2.1399999999999975E-2</v>
      </c>
      <c r="L40" s="11">
        <v>6.2782983582591781E-2</v>
      </c>
      <c r="M40" s="11">
        <v>0.40549232869539148</v>
      </c>
      <c r="N40" s="3"/>
      <c r="O40" s="6">
        <v>7.3699999999999992</v>
      </c>
      <c r="P40" s="6">
        <v>3672</v>
      </c>
      <c r="Q40" s="6">
        <v>-295</v>
      </c>
      <c r="R40" s="6">
        <v>33</v>
      </c>
      <c r="S40" s="6">
        <v>17.655000000000001</v>
      </c>
      <c r="T40" s="6">
        <v>187.1</v>
      </c>
      <c r="U40" s="6">
        <v>98.689519999999987</v>
      </c>
      <c r="V40" s="11">
        <v>0.53500000000000003</v>
      </c>
      <c r="W40" s="11">
        <v>0.42880000000000001</v>
      </c>
      <c r="X40" s="11">
        <v>4.3E-3</v>
      </c>
      <c r="Y40" s="11">
        <v>3.1900000000000039E-2</v>
      </c>
      <c r="Z40" s="11">
        <v>7.4513777604429052E-2</v>
      </c>
      <c r="AA40" s="11">
        <v>0.50151040158566074</v>
      </c>
      <c r="AB40" s="3"/>
      <c r="AC40" s="10">
        <f t="shared" si="6"/>
        <v>6.81</v>
      </c>
      <c r="AD40" s="10">
        <f t="shared" si="6"/>
        <v>3390</v>
      </c>
      <c r="AE40" s="10">
        <f t="shared" si="6"/>
        <v>-235</v>
      </c>
      <c r="AF40" s="10">
        <f t="shared" si="6"/>
        <v>26.4</v>
      </c>
      <c r="AG40" s="10">
        <f t="shared" si="6"/>
        <v>14.787300000000002</v>
      </c>
      <c r="AH40" s="10">
        <f t="shared" si="6"/>
        <v>195.10000000000002</v>
      </c>
      <c r="AI40" s="10">
        <f t="shared" si="6"/>
        <v>102.89178</v>
      </c>
      <c r="AJ40" s="20">
        <f t="shared" si="6"/>
        <v>0.56850000000000001</v>
      </c>
      <c r="AK40" s="20">
        <f t="shared" si="6"/>
        <v>0.39080000000000004</v>
      </c>
      <c r="AL40" s="20">
        <f t="shared" si="6"/>
        <v>1.405E-2</v>
      </c>
      <c r="AM40" s="20">
        <f t="shared" si="6"/>
        <v>2.6650000000000007E-2</v>
      </c>
      <c r="AN40" s="20">
        <f t="shared" si="6"/>
        <v>6.8648380593510416E-2</v>
      </c>
      <c r="AO40" s="20">
        <f t="shared" si="6"/>
        <v>0.45350136514052608</v>
      </c>
    </row>
    <row r="41" spans="1:41" x14ac:dyDescent="0.2">
      <c r="A41" s="6">
        <v>6.49</v>
      </c>
      <c r="B41" s="6">
        <v>3209</v>
      </c>
      <c r="C41" s="6">
        <v>-127</v>
      </c>
      <c r="D41" s="6">
        <v>12.6</v>
      </c>
      <c r="E41" s="6">
        <v>6.6288599999999995</v>
      </c>
      <c r="F41" s="6">
        <v>215.70000000000002</v>
      </c>
      <c r="G41" s="6">
        <v>113.72290000000001</v>
      </c>
      <c r="H41" s="11">
        <v>0.52610000000000001</v>
      </c>
      <c r="I41" s="11">
        <v>0.27490000000000003</v>
      </c>
      <c r="J41" s="11">
        <v>6.8999999999999999E-3</v>
      </c>
      <c r="K41" s="11">
        <v>0.19209999999999994</v>
      </c>
      <c r="L41" s="11">
        <v>6.3084360039529316E-2</v>
      </c>
      <c r="M41" s="11">
        <v>0.4415161314762725</v>
      </c>
      <c r="N41" s="3"/>
      <c r="O41" s="6">
        <v>7.83</v>
      </c>
      <c r="P41" s="6">
        <v>3571</v>
      </c>
      <c r="Q41" s="6">
        <v>-271</v>
      </c>
      <c r="R41" s="6">
        <v>15.6</v>
      </c>
      <c r="S41" s="6">
        <v>7.5301199999999984</v>
      </c>
      <c r="T41" s="6">
        <v>202.7</v>
      </c>
      <c r="U41" s="6">
        <v>106.21963999999998</v>
      </c>
      <c r="V41" s="11">
        <v>0.48269999999999991</v>
      </c>
      <c r="W41" s="11">
        <v>0.39090000000000003</v>
      </c>
      <c r="X41" s="11">
        <v>1.52E-2</v>
      </c>
      <c r="Y41" s="11">
        <v>0.11120000000000008</v>
      </c>
      <c r="Z41" s="11">
        <v>7.5824269107886574E-2</v>
      </c>
      <c r="AA41" s="11">
        <v>0.51328114440464401</v>
      </c>
      <c r="AB41" s="3"/>
      <c r="AC41" s="10">
        <f t="shared" si="6"/>
        <v>7.16</v>
      </c>
      <c r="AD41" s="10">
        <f t="shared" si="6"/>
        <v>3390</v>
      </c>
      <c r="AE41" s="10">
        <f t="shared" si="6"/>
        <v>-199</v>
      </c>
      <c r="AF41" s="10">
        <f t="shared" si="6"/>
        <v>14.1</v>
      </c>
      <c r="AG41" s="10">
        <f t="shared" si="6"/>
        <v>7.079489999999999</v>
      </c>
      <c r="AH41" s="10">
        <f t="shared" si="6"/>
        <v>209.2</v>
      </c>
      <c r="AI41" s="10">
        <f t="shared" si="6"/>
        <v>109.97127</v>
      </c>
      <c r="AJ41" s="20">
        <f t="shared" si="6"/>
        <v>0.50439999999999996</v>
      </c>
      <c r="AK41" s="20">
        <f t="shared" si="6"/>
        <v>0.33290000000000003</v>
      </c>
      <c r="AL41" s="20">
        <f t="shared" si="6"/>
        <v>1.1050000000000001E-2</v>
      </c>
      <c r="AM41" s="20">
        <f t="shared" si="6"/>
        <v>0.15165000000000001</v>
      </c>
      <c r="AN41" s="20">
        <f t="shared" si="6"/>
        <v>6.9454314573707945E-2</v>
      </c>
      <c r="AO41" s="20">
        <f t="shared" si="6"/>
        <v>0.47739863794045823</v>
      </c>
    </row>
    <row r="42" spans="1:41" x14ac:dyDescent="0.2">
      <c r="A42" s="6">
        <v>6.7799999999999994</v>
      </c>
      <c r="B42" s="6">
        <v>3157</v>
      </c>
      <c r="C42" s="6">
        <v>-177</v>
      </c>
      <c r="D42" s="6">
        <v>18.2</v>
      </c>
      <c r="E42" s="6">
        <v>8.7250800000000002</v>
      </c>
      <c r="F42" s="6">
        <v>233.9</v>
      </c>
      <c r="G42" s="6">
        <v>122.44798000000002</v>
      </c>
      <c r="H42" s="11">
        <v>0.47939999999999999</v>
      </c>
      <c r="I42" s="11">
        <v>0.29869999999999997</v>
      </c>
      <c r="J42" s="11">
        <v>2.41E-2</v>
      </c>
      <c r="K42" s="11">
        <v>0.19779999999999998</v>
      </c>
      <c r="L42" s="11">
        <v>6.7488520832354515E-2</v>
      </c>
      <c r="M42" s="11">
        <v>0.45682045812958877</v>
      </c>
      <c r="N42" s="3"/>
      <c r="O42" s="6">
        <v>7.58</v>
      </c>
      <c r="P42" s="6">
        <v>3863</v>
      </c>
      <c r="Q42" s="6">
        <v>-263</v>
      </c>
      <c r="R42" s="6">
        <v>28.000000000000004</v>
      </c>
      <c r="S42" s="6">
        <v>13.557600000000003</v>
      </c>
      <c r="T42" s="6">
        <v>230.7</v>
      </c>
      <c r="U42" s="6">
        <v>119.77723999999999</v>
      </c>
      <c r="V42" s="11">
        <v>0.48420000000000002</v>
      </c>
      <c r="W42" s="11">
        <v>0.42869999999999997</v>
      </c>
      <c r="X42" s="11">
        <v>1.2999999999999999E-2</v>
      </c>
      <c r="Y42" s="11">
        <v>7.4099999999999944E-2</v>
      </c>
      <c r="Z42" s="11">
        <v>7.2931312787468089E-2</v>
      </c>
      <c r="AA42" s="11">
        <v>0.50837066667619479</v>
      </c>
      <c r="AB42" s="3"/>
      <c r="AC42" s="10">
        <f t="shared" si="6"/>
        <v>7.18</v>
      </c>
      <c r="AD42" s="10">
        <f t="shared" si="6"/>
        <v>3510</v>
      </c>
      <c r="AE42" s="10">
        <f t="shared" si="6"/>
        <v>-220</v>
      </c>
      <c r="AF42" s="10">
        <f t="shared" si="6"/>
        <v>23.1</v>
      </c>
      <c r="AG42" s="10">
        <f t="shared" si="6"/>
        <v>11.141340000000001</v>
      </c>
      <c r="AH42" s="10">
        <f t="shared" si="6"/>
        <v>232.3</v>
      </c>
      <c r="AI42" s="10">
        <f t="shared" si="6"/>
        <v>121.11261</v>
      </c>
      <c r="AJ42" s="20">
        <f t="shared" si="6"/>
        <v>0.48180000000000001</v>
      </c>
      <c r="AK42" s="20">
        <f t="shared" si="6"/>
        <v>0.36369999999999997</v>
      </c>
      <c r="AL42" s="20">
        <f t="shared" si="6"/>
        <v>1.8550000000000001E-2</v>
      </c>
      <c r="AM42" s="20">
        <f t="shared" si="6"/>
        <v>0.13594999999999996</v>
      </c>
      <c r="AN42" s="20">
        <f t="shared" si="6"/>
        <v>7.0209916809911302E-2</v>
      </c>
      <c r="AO42" s="20">
        <f t="shared" si="6"/>
        <v>0.48259556240289181</v>
      </c>
    </row>
    <row r="43" spans="1:41" x14ac:dyDescent="0.2">
      <c r="A43" s="6">
        <v>6.9600000000000009</v>
      </c>
      <c r="B43" s="6">
        <v>3117</v>
      </c>
      <c r="C43" s="6">
        <v>-191</v>
      </c>
      <c r="D43" s="6">
        <v>31.5</v>
      </c>
      <c r="E43" s="6">
        <v>15.813000000000001</v>
      </c>
      <c r="F43" s="6">
        <v>265.39999999999998</v>
      </c>
      <c r="G43" s="6">
        <v>138.26098000000002</v>
      </c>
      <c r="H43" s="11">
        <v>0.502</v>
      </c>
      <c r="I43" s="11">
        <v>0.2767</v>
      </c>
      <c r="J43" s="11">
        <v>1.4E-3</v>
      </c>
      <c r="K43" s="11">
        <v>0.2199000000000001</v>
      </c>
      <c r="L43" s="11">
        <v>6.3771195960319368E-2</v>
      </c>
      <c r="M43" s="11">
        <v>0.41338141105222481</v>
      </c>
      <c r="N43" s="3"/>
      <c r="O43" s="6">
        <v>7.5</v>
      </c>
      <c r="P43" s="6">
        <v>3783</v>
      </c>
      <c r="Q43" s="6">
        <v>-233</v>
      </c>
      <c r="R43" s="6">
        <v>34.700000000000003</v>
      </c>
      <c r="S43" s="6">
        <v>11.353840000000002</v>
      </c>
      <c r="T43" s="6">
        <v>265.39999999999998</v>
      </c>
      <c r="U43" s="6">
        <v>131.13108</v>
      </c>
      <c r="V43" s="11">
        <v>0.32720000000000005</v>
      </c>
      <c r="W43" s="11">
        <v>0.35770000000000002</v>
      </c>
      <c r="X43" s="11">
        <v>2E-3</v>
      </c>
      <c r="Y43" s="11">
        <v>0.31309999999999993</v>
      </c>
      <c r="Z43" s="11">
        <v>6.7374933122635455E-2</v>
      </c>
      <c r="AA43" s="11">
        <v>0.50881140804802949</v>
      </c>
      <c r="AB43" s="3"/>
      <c r="AC43" s="10">
        <f t="shared" si="6"/>
        <v>7.23</v>
      </c>
      <c r="AD43" s="10">
        <f t="shared" si="6"/>
        <v>3450</v>
      </c>
      <c r="AE43" s="10">
        <f t="shared" si="6"/>
        <v>-212</v>
      </c>
      <c r="AF43" s="10">
        <f t="shared" si="6"/>
        <v>33.1</v>
      </c>
      <c r="AG43" s="10">
        <f t="shared" si="6"/>
        <v>13.58342</v>
      </c>
      <c r="AH43" s="10">
        <f t="shared" si="6"/>
        <v>265.39999999999998</v>
      </c>
      <c r="AI43" s="10">
        <f t="shared" si="6"/>
        <v>134.69603000000001</v>
      </c>
      <c r="AJ43" s="20">
        <f t="shared" si="6"/>
        <v>0.41460000000000002</v>
      </c>
      <c r="AK43" s="20">
        <f t="shared" si="6"/>
        <v>0.31720000000000004</v>
      </c>
      <c r="AL43" s="20">
        <f t="shared" si="6"/>
        <v>1.7000000000000001E-3</v>
      </c>
      <c r="AM43" s="20">
        <f t="shared" si="6"/>
        <v>0.26650000000000001</v>
      </c>
      <c r="AN43" s="20">
        <f t="shared" si="6"/>
        <v>6.5573064541477405E-2</v>
      </c>
      <c r="AO43" s="20">
        <f t="shared" si="6"/>
        <v>0.46109640955012715</v>
      </c>
    </row>
    <row r="44" spans="1:41" x14ac:dyDescent="0.2">
      <c r="A44" s="6">
        <v>6.97</v>
      </c>
      <c r="B44" s="6">
        <v>3265</v>
      </c>
      <c r="C44" s="6">
        <v>-97</v>
      </c>
      <c r="D44" s="6">
        <v>19.2</v>
      </c>
      <c r="E44" s="6">
        <v>9.2524800000000003</v>
      </c>
      <c r="F44" s="6">
        <v>284.59999999999997</v>
      </c>
      <c r="G44" s="6">
        <v>147.51346000000001</v>
      </c>
      <c r="H44" s="11">
        <v>0.4819</v>
      </c>
      <c r="I44" s="11">
        <v>0.25230000000000002</v>
      </c>
      <c r="J44" s="11">
        <v>1.1900000000000001E-2</v>
      </c>
      <c r="K44" s="11">
        <v>0.25390000000000001</v>
      </c>
      <c r="L44" s="11">
        <v>5.9568601083480388E-2</v>
      </c>
      <c r="M44" s="11">
        <v>0.39435762854573109</v>
      </c>
      <c r="N44" s="3"/>
      <c r="O44" s="6">
        <v>7.8500000000000005</v>
      </c>
      <c r="P44" s="6">
        <v>3835</v>
      </c>
      <c r="Q44" s="6">
        <v>-271</v>
      </c>
      <c r="R44" s="6">
        <v>13.000000000000004</v>
      </c>
      <c r="S44" s="6">
        <v>5.3053000000000017</v>
      </c>
      <c r="T44" s="6">
        <v>278.39999999999998</v>
      </c>
      <c r="U44" s="6">
        <v>136.43637999999999</v>
      </c>
      <c r="V44" s="11">
        <v>0.40810000000000002</v>
      </c>
      <c r="W44" s="11">
        <v>0.36530000000000001</v>
      </c>
      <c r="X44" s="11">
        <v>6.4000000000000003E-3</v>
      </c>
      <c r="Y44" s="11">
        <v>0.22019999999999995</v>
      </c>
      <c r="Z44" s="11">
        <v>6.6012914692472058E-2</v>
      </c>
      <c r="AA44" s="11">
        <v>0.47043253851639172</v>
      </c>
      <c r="AB44" s="3"/>
      <c r="AC44" s="10">
        <f t="shared" si="6"/>
        <v>7.41</v>
      </c>
      <c r="AD44" s="10">
        <f t="shared" si="6"/>
        <v>3550</v>
      </c>
      <c r="AE44" s="10">
        <f t="shared" si="6"/>
        <v>-184</v>
      </c>
      <c r="AF44" s="10">
        <f t="shared" si="6"/>
        <v>16.100000000000001</v>
      </c>
      <c r="AG44" s="10">
        <f t="shared" si="6"/>
        <v>7.2788900000000005</v>
      </c>
      <c r="AH44" s="10">
        <f t="shared" si="6"/>
        <v>281.5</v>
      </c>
      <c r="AI44" s="10">
        <f t="shared" si="6"/>
        <v>141.97492</v>
      </c>
      <c r="AJ44" s="20">
        <f t="shared" si="6"/>
        <v>0.44500000000000001</v>
      </c>
      <c r="AK44" s="20">
        <f t="shared" si="6"/>
        <v>0.30880000000000002</v>
      </c>
      <c r="AL44" s="20">
        <f t="shared" si="6"/>
        <v>9.1500000000000001E-3</v>
      </c>
      <c r="AM44" s="20">
        <f t="shared" si="6"/>
        <v>0.23704999999999998</v>
      </c>
      <c r="AN44" s="20">
        <f t="shared" si="6"/>
        <v>6.2790757887976223E-2</v>
      </c>
      <c r="AO44" s="20">
        <f t="shared" si="6"/>
        <v>0.43239508353106137</v>
      </c>
    </row>
    <row r="45" spans="1:41" x14ac:dyDescent="0.2">
      <c r="A45" s="6">
        <v>6.64</v>
      </c>
      <c r="B45" s="6">
        <v>3375</v>
      </c>
      <c r="C45" s="6">
        <v>-135</v>
      </c>
      <c r="D45" s="6">
        <v>16.8</v>
      </c>
      <c r="E45" s="6">
        <v>9.8330400000000004</v>
      </c>
      <c r="F45" s="6">
        <v>301.39999999999998</v>
      </c>
      <c r="G45" s="6">
        <v>157.34650000000002</v>
      </c>
      <c r="H45" s="11">
        <v>0.58530000000000004</v>
      </c>
      <c r="I45" s="11">
        <v>0.3755</v>
      </c>
      <c r="J45" s="11">
        <v>2.86E-2</v>
      </c>
      <c r="K45" s="11">
        <v>1.0599999999999943E-2</v>
      </c>
      <c r="L45" s="11">
        <v>6.2298996283310516E-2</v>
      </c>
      <c r="M45" s="11">
        <v>0.41747465922147603</v>
      </c>
      <c r="N45" s="3"/>
      <c r="O45" s="6">
        <v>7.14</v>
      </c>
      <c r="P45" s="6">
        <v>4005</v>
      </c>
      <c r="Q45" s="6">
        <v>-247</v>
      </c>
      <c r="R45" s="6">
        <v>14.399999999999999</v>
      </c>
      <c r="S45" s="6">
        <v>6.3835199999999981</v>
      </c>
      <c r="T45" s="6">
        <v>292.79999999999995</v>
      </c>
      <c r="U45" s="6">
        <v>142.81989999999999</v>
      </c>
      <c r="V45" s="11">
        <v>0.44329999999999992</v>
      </c>
      <c r="W45" s="11">
        <v>0.44650000000000001</v>
      </c>
      <c r="X45" s="11">
        <v>7.6E-3</v>
      </c>
      <c r="Y45" s="11">
        <v>0.10260000000000002</v>
      </c>
      <c r="Z45" s="11">
        <v>5.7271515918621237E-2</v>
      </c>
      <c r="AA45" s="11">
        <v>0.49759096479878812</v>
      </c>
      <c r="AB45" s="3"/>
      <c r="AC45" s="10">
        <f t="shared" si="6"/>
        <v>6.89</v>
      </c>
      <c r="AD45" s="10">
        <f t="shared" si="6"/>
        <v>3690</v>
      </c>
      <c r="AE45" s="10">
        <f t="shared" si="6"/>
        <v>-191</v>
      </c>
      <c r="AF45" s="10">
        <f t="shared" si="6"/>
        <v>15.6</v>
      </c>
      <c r="AG45" s="10">
        <f t="shared" si="6"/>
        <v>8.1082799999999988</v>
      </c>
      <c r="AH45" s="10">
        <f t="shared" si="6"/>
        <v>297.09999999999997</v>
      </c>
      <c r="AI45" s="10">
        <f t="shared" si="6"/>
        <v>150.08320000000001</v>
      </c>
      <c r="AJ45" s="20">
        <f t="shared" si="6"/>
        <v>0.51429999999999998</v>
      </c>
      <c r="AK45" s="20">
        <f t="shared" si="6"/>
        <v>0.41100000000000003</v>
      </c>
      <c r="AL45" s="20">
        <f t="shared" si="6"/>
        <v>1.8100000000000002E-2</v>
      </c>
      <c r="AM45" s="20">
        <f t="shared" si="6"/>
        <v>5.6599999999999984E-2</v>
      </c>
      <c r="AN45" s="20">
        <f t="shared" si="6"/>
        <v>5.9785256100965876E-2</v>
      </c>
      <c r="AO45" s="20">
        <f t="shared" si="6"/>
        <v>0.45753281201013207</v>
      </c>
    </row>
  </sheetData>
  <mergeCells count="11">
    <mergeCell ref="O9:AA10"/>
    <mergeCell ref="AC9:AO10"/>
    <mergeCell ref="A28:M29"/>
    <mergeCell ref="O28:AA29"/>
    <mergeCell ref="AC28:AO29"/>
    <mergeCell ref="A1:D1"/>
    <mergeCell ref="A2:A3"/>
    <mergeCell ref="B2:B3"/>
    <mergeCell ref="C2:C3"/>
    <mergeCell ref="D2:D3"/>
    <mergeCell ref="A9:M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AF453-7CAF-A945-958A-B11D41545E64}">
  <dimension ref="A1:BD378"/>
  <sheetViews>
    <sheetView workbookViewId="0">
      <selection activeCell="E15" sqref="E15"/>
    </sheetView>
  </sheetViews>
  <sheetFormatPr baseColWidth="10" defaultRowHeight="16" x14ac:dyDescent="0.2"/>
  <cols>
    <col min="1" max="1" width="21.6640625" customWidth="1"/>
    <col min="4" max="4" width="12.6640625" customWidth="1"/>
    <col min="9" max="9" width="12.83203125" customWidth="1"/>
  </cols>
  <sheetData>
    <row r="1" spans="1:56" ht="17" thickBot="1" x14ac:dyDescent="0.25">
      <c r="A1" s="1" t="s">
        <v>0</v>
      </c>
      <c r="B1" s="1"/>
      <c r="C1" s="1"/>
      <c r="D1" s="1"/>
    </row>
    <row r="2" spans="1:56" ht="17" thickBot="1" x14ac:dyDescent="0.25">
      <c r="A2" s="1" t="s">
        <v>1</v>
      </c>
      <c r="B2" s="1" t="s">
        <v>2</v>
      </c>
      <c r="C2" s="1" t="s">
        <v>3</v>
      </c>
      <c r="D2" s="1" t="s">
        <v>4</v>
      </c>
      <c r="J2" s="33" t="s">
        <v>42</v>
      </c>
      <c r="K2" s="33"/>
    </row>
    <row r="3" spans="1:56" ht="35" thickBot="1" x14ac:dyDescent="0.25">
      <c r="A3" s="1"/>
      <c r="B3" s="1"/>
      <c r="C3" s="1"/>
      <c r="D3" s="1"/>
      <c r="F3" s="45" t="s">
        <v>1</v>
      </c>
      <c r="G3" s="45" t="s">
        <v>2</v>
      </c>
      <c r="H3" s="45" t="s">
        <v>56</v>
      </c>
      <c r="I3" s="46" t="s">
        <v>4</v>
      </c>
      <c r="J3" s="47">
        <v>5.7</v>
      </c>
      <c r="K3" s="47">
        <v>4.4000000000000004</v>
      </c>
    </row>
    <row r="4" spans="1:56" ht="52" thickBot="1" x14ac:dyDescent="0.25">
      <c r="A4" s="121" t="s">
        <v>5</v>
      </c>
      <c r="B4" s="2">
        <v>6.8079999999999998</v>
      </c>
      <c r="C4" s="2">
        <v>-272.60000000000002</v>
      </c>
      <c r="D4" s="2">
        <v>486</v>
      </c>
      <c r="F4" s="120" t="s">
        <v>60</v>
      </c>
      <c r="G4" s="54">
        <v>6.8079999999999998</v>
      </c>
      <c r="H4" s="54">
        <v>-272.60000000000002</v>
      </c>
      <c r="I4" s="54">
        <v>0.48599999999999999</v>
      </c>
      <c r="J4" s="122">
        <v>3.3</v>
      </c>
      <c r="K4" s="122">
        <v>2.2000000000000002</v>
      </c>
    </row>
    <row r="5" spans="1:56" ht="35" thickBot="1" x14ac:dyDescent="0.25">
      <c r="A5" s="2" t="s">
        <v>6</v>
      </c>
      <c r="B5" s="2">
        <v>7.6429999999999998</v>
      </c>
      <c r="C5" s="2">
        <v>-302.2</v>
      </c>
      <c r="D5" s="2">
        <v>1050</v>
      </c>
      <c r="F5" s="120" t="s">
        <v>62</v>
      </c>
      <c r="G5" s="54">
        <v>7.6429999999999998</v>
      </c>
      <c r="H5" s="54">
        <v>-302.2</v>
      </c>
      <c r="I5" s="54">
        <v>0.105</v>
      </c>
      <c r="J5" s="122">
        <v>32</v>
      </c>
      <c r="K5" s="122">
        <v>36</v>
      </c>
    </row>
    <row r="8" spans="1:56" ht="17" thickBot="1" x14ac:dyDescent="0.25"/>
    <row r="9" spans="1:56" ht="17" thickBot="1" x14ac:dyDescent="0.25">
      <c r="B9" s="21"/>
      <c r="C9" s="21"/>
      <c r="D9" s="21"/>
      <c r="E9" s="22"/>
      <c r="F9" s="23" t="s">
        <v>38</v>
      </c>
      <c r="G9" s="23"/>
      <c r="H9" s="23"/>
      <c r="I9" s="23"/>
      <c r="J9" s="23"/>
      <c r="K9" s="24"/>
      <c r="L9" s="25" t="s">
        <v>39</v>
      </c>
      <c r="M9" s="26"/>
      <c r="N9" s="26"/>
      <c r="O9" s="26"/>
      <c r="P9" s="26"/>
      <c r="Q9" s="27"/>
      <c r="R9" s="25" t="s">
        <v>40</v>
      </c>
      <c r="S9" s="26"/>
      <c r="T9" s="26"/>
      <c r="U9" s="26"/>
      <c r="V9" s="26"/>
      <c r="W9" s="27"/>
      <c r="Z9" s="28"/>
      <c r="AA9" s="29" t="s">
        <v>2</v>
      </c>
      <c r="AB9" s="30"/>
      <c r="AC9" s="30"/>
      <c r="AD9" s="30"/>
      <c r="AE9" s="30"/>
      <c r="AF9" s="30"/>
      <c r="AG9" s="30"/>
      <c r="AH9" s="30"/>
      <c r="AI9" s="30"/>
      <c r="AJ9" s="31"/>
      <c r="AK9" s="29" t="s">
        <v>41</v>
      </c>
      <c r="AL9" s="30"/>
      <c r="AM9" s="30"/>
      <c r="AN9" s="30"/>
      <c r="AO9" s="30"/>
      <c r="AP9" s="30"/>
      <c r="AQ9" s="30"/>
      <c r="AR9" s="30"/>
      <c r="AS9" s="30"/>
      <c r="AT9" s="31"/>
      <c r="AU9" s="32" t="s">
        <v>4</v>
      </c>
      <c r="AV9" s="32"/>
      <c r="AW9" s="32"/>
      <c r="AX9" s="32"/>
      <c r="AY9" s="32"/>
      <c r="AZ9" s="32"/>
      <c r="BA9" s="32"/>
      <c r="BB9" s="32"/>
      <c r="BC9" s="32"/>
      <c r="BD9" s="32"/>
    </row>
    <row r="10" spans="1:56" x14ac:dyDescent="0.2">
      <c r="A10" t="s">
        <v>43</v>
      </c>
      <c r="B10" s="34" t="s">
        <v>44</v>
      </c>
      <c r="C10" s="35" t="s">
        <v>45</v>
      </c>
      <c r="D10" s="36" t="s">
        <v>46</v>
      </c>
      <c r="E10" s="37" t="s">
        <v>47</v>
      </c>
      <c r="F10" s="38" t="s">
        <v>48</v>
      </c>
      <c r="G10" s="39" t="s">
        <v>49</v>
      </c>
      <c r="H10" s="39" t="s">
        <v>50</v>
      </c>
      <c r="I10" s="39" t="s">
        <v>51</v>
      </c>
      <c r="J10" s="39" t="s">
        <v>52</v>
      </c>
      <c r="K10" s="40" t="s">
        <v>53</v>
      </c>
      <c r="L10" s="41" t="s">
        <v>48</v>
      </c>
      <c r="M10" s="39" t="s">
        <v>49</v>
      </c>
      <c r="N10" s="39" t="s">
        <v>50</v>
      </c>
      <c r="O10" s="39" t="s">
        <v>51</v>
      </c>
      <c r="P10" s="39" t="s">
        <v>52</v>
      </c>
      <c r="Q10" s="40" t="s">
        <v>53</v>
      </c>
      <c r="R10" s="41" t="s">
        <v>48</v>
      </c>
      <c r="S10" s="39" t="s">
        <v>49</v>
      </c>
      <c r="T10" s="39" t="s">
        <v>50</v>
      </c>
      <c r="U10" s="39" t="s">
        <v>51</v>
      </c>
      <c r="V10" s="39" t="s">
        <v>52</v>
      </c>
      <c r="W10" s="40" t="s">
        <v>53</v>
      </c>
      <c r="Z10" s="28"/>
      <c r="AA10" s="29" t="s">
        <v>54</v>
      </c>
      <c r="AB10" s="30"/>
      <c r="AC10" s="30"/>
      <c r="AD10" s="30"/>
      <c r="AE10" s="31"/>
      <c r="AF10" s="42" t="s">
        <v>55</v>
      </c>
      <c r="AG10" s="43"/>
      <c r="AH10" s="43"/>
      <c r="AI10" s="43"/>
      <c r="AJ10" s="44"/>
      <c r="AK10" s="29" t="s">
        <v>54</v>
      </c>
      <c r="AL10" s="30"/>
      <c r="AM10" s="30"/>
      <c r="AN10" s="30"/>
      <c r="AO10" s="31"/>
      <c r="AP10" s="29" t="s">
        <v>55</v>
      </c>
      <c r="AQ10" s="30"/>
      <c r="AR10" s="30"/>
      <c r="AS10" s="30"/>
      <c r="AT10" s="31"/>
      <c r="AU10" s="29" t="s">
        <v>54</v>
      </c>
      <c r="AV10" s="30"/>
      <c r="AW10" s="30"/>
      <c r="AX10" s="30"/>
      <c r="AY10" s="31"/>
      <c r="AZ10" s="29" t="s">
        <v>55</v>
      </c>
      <c r="BA10" s="30"/>
      <c r="BB10" s="30"/>
      <c r="BC10" s="30"/>
      <c r="BD10" s="31"/>
    </row>
    <row r="11" spans="1:56" x14ac:dyDescent="0.2">
      <c r="A11" s="48" t="s">
        <v>57</v>
      </c>
      <c r="B11" s="49">
        <v>43151</v>
      </c>
      <c r="C11" s="39">
        <v>0</v>
      </c>
      <c r="D11" s="50">
        <v>759.69999999999993</v>
      </c>
      <c r="E11" s="51">
        <v>12.5</v>
      </c>
      <c r="F11" s="38">
        <v>0</v>
      </c>
      <c r="G11" s="39">
        <v>0</v>
      </c>
      <c r="H11" s="39">
        <v>0</v>
      </c>
      <c r="I11" s="39">
        <f>AVERAGE(F11:H11)</f>
        <v>0</v>
      </c>
      <c r="J11" s="39">
        <f>STDEV(F11:H11)</f>
        <v>0</v>
      </c>
      <c r="K11" s="40">
        <f>I11</f>
        <v>0</v>
      </c>
      <c r="L11" s="41">
        <v>0</v>
      </c>
      <c r="M11" s="39">
        <v>0</v>
      </c>
      <c r="N11" s="39">
        <v>0</v>
      </c>
      <c r="O11" s="39">
        <f>AVERAGE(L11:N11)</f>
        <v>0</v>
      </c>
      <c r="P11" s="39">
        <f>STDEV(L11:N11)</f>
        <v>0</v>
      </c>
      <c r="Q11" s="52">
        <f>AVERAGE(N11:P11)</f>
        <v>0</v>
      </c>
      <c r="R11" s="41">
        <f t="shared" ref="R11:T74" si="0">F11*L11/100</f>
        <v>0</v>
      </c>
      <c r="S11" s="39">
        <f t="shared" si="0"/>
        <v>0</v>
      </c>
      <c r="T11" s="39">
        <f t="shared" si="0"/>
        <v>0</v>
      </c>
      <c r="U11" s="39">
        <f>AVERAGE(R11:T11)</f>
        <v>0</v>
      </c>
      <c r="V11" s="39">
        <f>STDEV(R11:T11)</f>
        <v>0</v>
      </c>
      <c r="W11" s="52">
        <f>AVERAGE(T11:V11)</f>
        <v>0</v>
      </c>
      <c r="Z11" s="53" t="s">
        <v>1</v>
      </c>
      <c r="AA11" s="53" t="s">
        <v>48</v>
      </c>
      <c r="AB11" s="53" t="s">
        <v>49</v>
      </c>
      <c r="AC11" s="53" t="s">
        <v>50</v>
      </c>
      <c r="AD11" s="53" t="s">
        <v>51</v>
      </c>
      <c r="AE11" s="53" t="s">
        <v>58</v>
      </c>
      <c r="AF11" s="53" t="s">
        <v>48</v>
      </c>
      <c r="AG11" s="53" t="s">
        <v>49</v>
      </c>
      <c r="AH11" s="53" t="s">
        <v>50</v>
      </c>
      <c r="AI11" s="53" t="s">
        <v>59</v>
      </c>
      <c r="AJ11" s="53" t="s">
        <v>58</v>
      </c>
      <c r="AK11" s="53" t="s">
        <v>48</v>
      </c>
      <c r="AL11" s="53" t="s">
        <v>49</v>
      </c>
      <c r="AM11" s="53" t="s">
        <v>50</v>
      </c>
      <c r="AN11" s="53" t="s">
        <v>51</v>
      </c>
      <c r="AO11" s="53" t="s">
        <v>58</v>
      </c>
      <c r="AP11" s="53" t="s">
        <v>48</v>
      </c>
      <c r="AQ11" s="53" t="s">
        <v>49</v>
      </c>
      <c r="AR11" s="53" t="s">
        <v>50</v>
      </c>
      <c r="AS11" s="53" t="s">
        <v>51</v>
      </c>
      <c r="AT11" s="53" t="s">
        <v>58</v>
      </c>
      <c r="AU11" s="53" t="s">
        <v>48</v>
      </c>
      <c r="AV11" s="53" t="s">
        <v>49</v>
      </c>
      <c r="AW11" s="53" t="s">
        <v>50</v>
      </c>
      <c r="AX11" s="53" t="s">
        <v>51</v>
      </c>
      <c r="AY11" s="53" t="s">
        <v>58</v>
      </c>
      <c r="AZ11" s="53" t="s">
        <v>48</v>
      </c>
      <c r="BA11" s="53" t="s">
        <v>49</v>
      </c>
      <c r="BB11" s="53" t="s">
        <v>50</v>
      </c>
      <c r="BC11" s="53" t="s">
        <v>51</v>
      </c>
      <c r="BD11" s="53" t="s">
        <v>58</v>
      </c>
    </row>
    <row r="12" spans="1:56" ht="34" x14ac:dyDescent="0.2">
      <c r="A12" s="55" t="s">
        <v>57</v>
      </c>
      <c r="B12" s="49">
        <v>43153</v>
      </c>
      <c r="C12" s="39">
        <v>2</v>
      </c>
      <c r="D12" s="50">
        <v>761.88571428571436</v>
      </c>
      <c r="E12" s="51">
        <v>15.22857142857143</v>
      </c>
      <c r="F12" s="38">
        <v>188</v>
      </c>
      <c r="G12" s="39">
        <v>137</v>
      </c>
      <c r="H12" s="39">
        <v>1</v>
      </c>
      <c r="I12" s="39">
        <f t="shared" ref="I12:I75" si="1">AVERAGE(F12:H12)</f>
        <v>108.66666666666667</v>
      </c>
      <c r="J12" s="39">
        <f t="shared" ref="J12:J75" si="2">STDEV(F12:H12)</f>
        <v>96.666091952314545</v>
      </c>
      <c r="K12" s="40">
        <f>K11+I12</f>
        <v>108.66666666666667</v>
      </c>
      <c r="L12" s="41">
        <v>0.8</v>
      </c>
      <c r="M12" s="39">
        <v>3.4</v>
      </c>
      <c r="N12" s="39">
        <v>2.1</v>
      </c>
      <c r="O12" s="39">
        <f t="shared" ref="O12:O75" si="3">AVERAGE(L12:N12)</f>
        <v>2.1</v>
      </c>
      <c r="P12" s="39">
        <f t="shared" ref="P12:P75" si="4">STDEV(L12:N12)</f>
        <v>1.2999999999999992</v>
      </c>
      <c r="Q12" s="40">
        <f>Q11+O12</f>
        <v>2.1</v>
      </c>
      <c r="R12" s="41">
        <f t="shared" si="0"/>
        <v>1.504</v>
      </c>
      <c r="S12" s="39">
        <f t="shared" si="0"/>
        <v>4.6580000000000004</v>
      </c>
      <c r="T12" s="39">
        <f t="shared" si="0"/>
        <v>2.1000000000000001E-2</v>
      </c>
      <c r="U12" s="39">
        <f t="shared" ref="U12:U75" si="5">AVERAGE(R12:T12)</f>
        <v>2.0610000000000004</v>
      </c>
      <c r="V12" s="39">
        <f t="shared" ref="V12:V75" si="6">STDEV(R12:T12)</f>
        <v>2.3681488551186978</v>
      </c>
      <c r="W12" s="52">
        <f>W11+U12</f>
        <v>2.0610000000000004</v>
      </c>
      <c r="Z12" s="56" t="s">
        <v>61</v>
      </c>
      <c r="AA12" s="57">
        <v>7.31</v>
      </c>
      <c r="AB12" s="57">
        <v>7.31</v>
      </c>
      <c r="AC12" s="57">
        <v>7.31</v>
      </c>
      <c r="AD12" s="57">
        <v>7.31</v>
      </c>
      <c r="AE12" s="57">
        <v>0</v>
      </c>
      <c r="AF12" s="57">
        <v>6.8310000000000004</v>
      </c>
      <c r="AG12" s="57">
        <v>6.8659999999999997</v>
      </c>
      <c r="AH12" s="57">
        <v>6.867</v>
      </c>
      <c r="AI12" s="57">
        <v>6.8546666666666667</v>
      </c>
      <c r="AJ12" s="57">
        <v>2.0502032419575378E-2</v>
      </c>
      <c r="AK12" s="57">
        <v>-347.8</v>
      </c>
      <c r="AL12" s="57">
        <v>-347.8</v>
      </c>
      <c r="AM12" s="57">
        <v>-347.8</v>
      </c>
      <c r="AN12" s="57">
        <v>-347.8</v>
      </c>
      <c r="AO12" s="57">
        <v>0</v>
      </c>
      <c r="AP12" s="57">
        <v>-135.6</v>
      </c>
      <c r="AQ12" s="57">
        <v>-126.4</v>
      </c>
      <c r="AR12" s="57">
        <v>-133.80000000000001</v>
      </c>
      <c r="AS12" s="57">
        <v>-131.93333333333334</v>
      </c>
      <c r="AT12" s="57">
        <v>4.8757905341937429</v>
      </c>
      <c r="AU12" s="57">
        <v>1.58</v>
      </c>
      <c r="AV12" s="57">
        <v>1.58</v>
      </c>
      <c r="AW12" s="57">
        <v>1.58</v>
      </c>
      <c r="AX12" s="57">
        <v>1.58</v>
      </c>
      <c r="AY12" s="57">
        <v>0</v>
      </c>
      <c r="AZ12" s="57">
        <v>2.79</v>
      </c>
      <c r="BA12" s="57">
        <v>2.7</v>
      </c>
      <c r="BB12" s="57">
        <v>2.88</v>
      </c>
      <c r="BC12" s="57">
        <v>2.7900000000000005</v>
      </c>
      <c r="BD12" s="57">
        <v>8.9999999999999858E-2</v>
      </c>
    </row>
    <row r="13" spans="1:56" ht="34" x14ac:dyDescent="0.2">
      <c r="A13" s="55" t="s">
        <v>57</v>
      </c>
      <c r="B13" s="49">
        <v>43155</v>
      </c>
      <c r="C13" s="39">
        <v>4</v>
      </c>
      <c r="D13" s="50">
        <v>759.01250000000005</v>
      </c>
      <c r="E13" s="51">
        <v>15.225000000000001</v>
      </c>
      <c r="F13" s="38">
        <v>333</v>
      </c>
      <c r="G13" s="39">
        <v>384</v>
      </c>
      <c r="H13" s="39">
        <v>1</v>
      </c>
      <c r="I13" s="39">
        <f t="shared" si="1"/>
        <v>239.33333333333334</v>
      </c>
      <c r="J13" s="39">
        <f t="shared" si="2"/>
        <v>207.97195323728948</v>
      </c>
      <c r="K13" s="40">
        <f t="shared" ref="K13:K76" si="7">K12+I13</f>
        <v>348</v>
      </c>
      <c r="L13" s="41">
        <v>1.4</v>
      </c>
      <c r="M13" s="39">
        <v>4.3</v>
      </c>
      <c r="N13" s="39">
        <v>1</v>
      </c>
      <c r="O13" s="39">
        <f t="shared" si="3"/>
        <v>2.2333333333333329</v>
      </c>
      <c r="P13" s="39">
        <f t="shared" si="4"/>
        <v>1.8009256878986801</v>
      </c>
      <c r="Q13" s="40">
        <f>Q12+O13</f>
        <v>4.333333333333333</v>
      </c>
      <c r="R13" s="41">
        <f t="shared" si="0"/>
        <v>4.6619999999999999</v>
      </c>
      <c r="S13" s="39">
        <f t="shared" si="0"/>
        <v>16.511999999999997</v>
      </c>
      <c r="T13" s="39">
        <f t="shared" si="0"/>
        <v>0.01</v>
      </c>
      <c r="U13" s="39">
        <f t="shared" si="5"/>
        <v>7.0613333333333328</v>
      </c>
      <c r="V13" s="39">
        <f t="shared" si="6"/>
        <v>8.5086192377690324</v>
      </c>
      <c r="W13" s="52">
        <f t="shared" ref="W13:W76" si="8">W12+U13</f>
        <v>9.1223333333333336</v>
      </c>
      <c r="Z13" s="58" t="s">
        <v>63</v>
      </c>
      <c r="AA13" s="59">
        <v>7.52</v>
      </c>
      <c r="AB13" s="59">
        <v>7.52</v>
      </c>
      <c r="AC13" s="59">
        <v>7.52</v>
      </c>
      <c r="AD13" s="59">
        <v>7.52</v>
      </c>
      <c r="AE13" s="57">
        <v>0</v>
      </c>
      <c r="AF13" s="59">
        <v>6.8680000000000003</v>
      </c>
      <c r="AG13" s="59">
        <v>6.9359999999999999</v>
      </c>
      <c r="AH13" s="59">
        <v>6.9539999999999997</v>
      </c>
      <c r="AI13" s="57">
        <v>6.9193333333333333</v>
      </c>
      <c r="AJ13" s="57">
        <v>4.5357836515130506E-2</v>
      </c>
      <c r="AK13" s="59">
        <v>-353.8</v>
      </c>
      <c r="AL13" s="59">
        <v>-353.8</v>
      </c>
      <c r="AM13" s="59">
        <v>-353.8</v>
      </c>
      <c r="AN13" s="59">
        <v>-353.8</v>
      </c>
      <c r="AO13" s="57">
        <v>0</v>
      </c>
      <c r="AP13" s="59">
        <v>-133.80000000000001</v>
      </c>
      <c r="AQ13" s="59">
        <v>-127.5</v>
      </c>
      <c r="AR13" s="59">
        <v>-141.6</v>
      </c>
      <c r="AS13" s="57">
        <v>-134.29999999999998</v>
      </c>
      <c r="AT13" s="57">
        <v>7.0632853545641172</v>
      </c>
      <c r="AU13" s="59">
        <v>1.48</v>
      </c>
      <c r="AV13" s="59">
        <v>1.48</v>
      </c>
      <c r="AW13" s="59">
        <v>1.48</v>
      </c>
      <c r="AX13" s="59">
        <v>1.48</v>
      </c>
      <c r="AY13" s="57">
        <v>2.7194799110210365E-16</v>
      </c>
      <c r="AZ13" s="59">
        <v>2.68</v>
      </c>
      <c r="BA13" s="59">
        <v>2.7</v>
      </c>
      <c r="BB13" s="59">
        <v>2.79</v>
      </c>
      <c r="BC13" s="57">
        <v>2.723333333333334</v>
      </c>
      <c r="BD13" s="57">
        <v>5.8594652770823076E-2</v>
      </c>
    </row>
    <row r="14" spans="1:56" ht="34" x14ac:dyDescent="0.2">
      <c r="A14" s="55" t="s">
        <v>57</v>
      </c>
      <c r="B14" s="49">
        <v>43157</v>
      </c>
      <c r="C14" s="39">
        <v>6</v>
      </c>
      <c r="D14" s="50">
        <v>760.50000000000011</v>
      </c>
      <c r="E14" s="51">
        <v>15.000000000000002</v>
      </c>
      <c r="F14" s="38">
        <v>524</v>
      </c>
      <c r="G14" s="39">
        <v>447</v>
      </c>
      <c r="H14" s="39">
        <v>1</v>
      </c>
      <c r="I14" s="39">
        <f t="shared" si="1"/>
        <v>324</v>
      </c>
      <c r="J14" s="39">
        <f t="shared" si="2"/>
        <v>282.36324123369883</v>
      </c>
      <c r="K14" s="40">
        <f t="shared" si="7"/>
        <v>672</v>
      </c>
      <c r="L14" s="41">
        <v>0.1</v>
      </c>
      <c r="M14" s="39">
        <v>0</v>
      </c>
      <c r="N14" s="39">
        <v>1.2</v>
      </c>
      <c r="O14" s="39">
        <f t="shared" si="3"/>
        <v>0.43333333333333335</v>
      </c>
      <c r="P14" s="39">
        <f t="shared" si="4"/>
        <v>0.6658328118479393</v>
      </c>
      <c r="Q14" s="40">
        <f t="shared" ref="Q14:Q77" si="9">Q13+O14</f>
        <v>4.7666666666666666</v>
      </c>
      <c r="R14" s="41">
        <f t="shared" si="0"/>
        <v>0.52400000000000002</v>
      </c>
      <c r="S14" s="39">
        <f t="shared" si="0"/>
        <v>0</v>
      </c>
      <c r="T14" s="39">
        <f t="shared" si="0"/>
        <v>1.2E-2</v>
      </c>
      <c r="U14" s="39">
        <f t="shared" si="5"/>
        <v>0.17866666666666667</v>
      </c>
      <c r="V14" s="39">
        <f t="shared" si="6"/>
        <v>0.29912762047884067</v>
      </c>
      <c r="W14" s="52">
        <f t="shared" si="8"/>
        <v>9.3010000000000002</v>
      </c>
      <c r="Z14" s="60" t="s">
        <v>64</v>
      </c>
      <c r="AA14" s="61">
        <v>7.53</v>
      </c>
      <c r="AB14" s="61">
        <v>7.53</v>
      </c>
      <c r="AC14" s="61">
        <v>7.53</v>
      </c>
      <c r="AD14" s="61">
        <v>7.53</v>
      </c>
      <c r="AE14" s="57">
        <v>0</v>
      </c>
      <c r="AF14" s="61">
        <v>6.9269999999999996</v>
      </c>
      <c r="AG14" s="61">
        <v>6.8540000000000001</v>
      </c>
      <c r="AH14" s="61">
        <v>6.9409999999999998</v>
      </c>
      <c r="AI14" s="57">
        <v>6.9073333333333329</v>
      </c>
      <c r="AJ14" s="57">
        <v>4.6715450691749892E-2</v>
      </c>
      <c r="AK14" s="61">
        <v>-355.6</v>
      </c>
      <c r="AL14" s="61">
        <v>-355.6</v>
      </c>
      <c r="AM14" s="61">
        <v>-355.6</v>
      </c>
      <c r="AN14" s="61">
        <v>-355.6</v>
      </c>
      <c r="AO14" s="57">
        <v>6.9618685722138533E-14</v>
      </c>
      <c r="AP14" s="61">
        <v>-140.4</v>
      </c>
      <c r="AQ14" s="61">
        <v>-141.4</v>
      </c>
      <c r="AR14" s="61">
        <v>-146.6</v>
      </c>
      <c r="AS14" s="57">
        <v>-142.79999999999998</v>
      </c>
      <c r="AT14" s="57">
        <v>3.3286633954186411</v>
      </c>
      <c r="AU14" s="61">
        <v>1.46</v>
      </c>
      <c r="AV14" s="61">
        <v>1.46</v>
      </c>
      <c r="AW14" s="61">
        <v>1.46</v>
      </c>
      <c r="AX14" s="61">
        <v>1.46</v>
      </c>
      <c r="AY14" s="57">
        <v>0</v>
      </c>
      <c r="AZ14" s="61">
        <v>2.72</v>
      </c>
      <c r="BA14" s="61">
        <v>2.63</v>
      </c>
      <c r="BB14" s="61">
        <v>2.64</v>
      </c>
      <c r="BC14" s="57">
        <v>2.6633333333333336</v>
      </c>
      <c r="BD14" s="57">
        <v>4.9328828623162589E-2</v>
      </c>
    </row>
    <row r="15" spans="1:56" ht="34" x14ac:dyDescent="0.2">
      <c r="A15" s="55" t="s">
        <v>57</v>
      </c>
      <c r="B15" s="49">
        <v>43159</v>
      </c>
      <c r="C15" s="39">
        <v>8</v>
      </c>
      <c r="D15" s="50">
        <v>758.34999999999991</v>
      </c>
      <c r="E15" s="51">
        <v>17.049999999999997</v>
      </c>
      <c r="F15" s="38">
        <v>550</v>
      </c>
      <c r="G15" s="39">
        <v>530</v>
      </c>
      <c r="H15" s="39">
        <v>198</v>
      </c>
      <c r="I15" s="39">
        <f t="shared" si="1"/>
        <v>426</v>
      </c>
      <c r="J15" s="39">
        <f t="shared" si="2"/>
        <v>197.70685370011836</v>
      </c>
      <c r="K15" s="40">
        <f t="shared" si="7"/>
        <v>1098</v>
      </c>
      <c r="L15" s="41">
        <v>3</v>
      </c>
      <c r="M15" s="39">
        <v>3.3</v>
      </c>
      <c r="N15" s="39">
        <v>0.8</v>
      </c>
      <c r="O15" s="39">
        <f t="shared" si="3"/>
        <v>2.3666666666666667</v>
      </c>
      <c r="P15" s="39">
        <f t="shared" si="4"/>
        <v>1.3650396819628854</v>
      </c>
      <c r="Q15" s="40">
        <f t="shared" si="9"/>
        <v>7.1333333333333329</v>
      </c>
      <c r="R15" s="41">
        <f t="shared" si="0"/>
        <v>16.5</v>
      </c>
      <c r="S15" s="39">
        <f t="shared" si="0"/>
        <v>17.489999999999998</v>
      </c>
      <c r="T15" s="39">
        <f t="shared" si="0"/>
        <v>1.5840000000000001</v>
      </c>
      <c r="U15" s="39">
        <f t="shared" si="5"/>
        <v>11.857999999999999</v>
      </c>
      <c r="V15" s="39">
        <f t="shared" si="6"/>
        <v>8.9113036083392423</v>
      </c>
      <c r="W15" s="52">
        <f t="shared" si="8"/>
        <v>21.158999999999999</v>
      </c>
      <c r="Z15" s="56" t="s">
        <v>65</v>
      </c>
      <c r="AA15" s="57">
        <v>7.48</v>
      </c>
      <c r="AB15" s="57">
        <v>7.48</v>
      </c>
      <c r="AC15" s="57">
        <v>7.48</v>
      </c>
      <c r="AD15" s="57">
        <v>7.48</v>
      </c>
      <c r="AE15" s="57">
        <v>0</v>
      </c>
      <c r="AF15" s="57">
        <v>6.9470000000000001</v>
      </c>
      <c r="AG15" s="57">
        <v>6.96</v>
      </c>
      <c r="AH15" s="57">
        <v>6.9660000000000002</v>
      </c>
      <c r="AI15" s="57">
        <v>6.9576666666666673</v>
      </c>
      <c r="AJ15" s="57">
        <v>9.7125348562223518E-3</v>
      </c>
      <c r="AK15" s="57">
        <v>-354.6</v>
      </c>
      <c r="AL15" s="57">
        <v>-354.6</v>
      </c>
      <c r="AM15" s="57">
        <v>-354.6</v>
      </c>
      <c r="AN15" s="57">
        <v>-354.6</v>
      </c>
      <c r="AO15" s="57">
        <v>6.9618685722138533E-14</v>
      </c>
      <c r="AP15" s="57">
        <v>-157.6</v>
      </c>
      <c r="AQ15" s="57">
        <v>-151.69999999999999</v>
      </c>
      <c r="AR15" s="57">
        <v>-153.6</v>
      </c>
      <c r="AS15" s="57">
        <v>-154.29999999999998</v>
      </c>
      <c r="AT15" s="57">
        <v>3.0116440692751216</v>
      </c>
      <c r="AU15" s="57">
        <v>1.53</v>
      </c>
      <c r="AV15" s="57">
        <v>1.53</v>
      </c>
      <c r="AW15" s="57">
        <v>1.53</v>
      </c>
      <c r="AX15" s="57">
        <v>1.53</v>
      </c>
      <c r="AY15" s="57">
        <v>0</v>
      </c>
      <c r="AZ15" s="57">
        <v>2.9</v>
      </c>
      <c r="BA15" s="57">
        <v>2.88</v>
      </c>
      <c r="BB15" s="57">
        <v>2.98</v>
      </c>
      <c r="BC15" s="57">
        <v>2.92</v>
      </c>
      <c r="BD15" s="57">
        <v>5.2915026221291857E-2</v>
      </c>
    </row>
    <row r="16" spans="1:56" ht="34" x14ac:dyDescent="0.2">
      <c r="A16" s="55" t="s">
        <v>57</v>
      </c>
      <c r="B16" s="49">
        <v>43161</v>
      </c>
      <c r="C16" s="39">
        <v>10</v>
      </c>
      <c r="D16" s="50">
        <v>760.01249999999993</v>
      </c>
      <c r="E16" s="51">
        <v>16.337500000000002</v>
      </c>
      <c r="F16" s="38">
        <v>502</v>
      </c>
      <c r="G16" s="39">
        <v>545</v>
      </c>
      <c r="H16" s="39">
        <v>464</v>
      </c>
      <c r="I16" s="39">
        <f t="shared" si="1"/>
        <v>503.66666666666669</v>
      </c>
      <c r="J16" s="39">
        <f t="shared" si="2"/>
        <v>40.525712002793156</v>
      </c>
      <c r="K16" s="40">
        <f t="shared" si="7"/>
        <v>1601.6666666666667</v>
      </c>
      <c r="L16" s="41"/>
      <c r="M16" s="39"/>
      <c r="N16" s="39"/>
      <c r="O16" s="39" t="e">
        <f t="shared" si="3"/>
        <v>#DIV/0!</v>
      </c>
      <c r="P16" s="39" t="e">
        <f t="shared" si="4"/>
        <v>#DIV/0!</v>
      </c>
      <c r="Q16" s="40" t="e">
        <f t="shared" si="9"/>
        <v>#DIV/0!</v>
      </c>
      <c r="R16" s="41">
        <f t="shared" si="0"/>
        <v>0</v>
      </c>
      <c r="S16" s="39">
        <f t="shared" si="0"/>
        <v>0</v>
      </c>
      <c r="T16" s="39">
        <f t="shared" si="0"/>
        <v>0</v>
      </c>
      <c r="U16" s="39">
        <f t="shared" si="5"/>
        <v>0</v>
      </c>
      <c r="V16" s="39">
        <f t="shared" si="6"/>
        <v>0</v>
      </c>
      <c r="W16" s="52">
        <f t="shared" si="8"/>
        <v>21.158999999999999</v>
      </c>
      <c r="Z16" s="58" t="s">
        <v>66</v>
      </c>
      <c r="AA16" s="59">
        <v>7.46</v>
      </c>
      <c r="AB16" s="59">
        <v>7.46</v>
      </c>
      <c r="AC16" s="59">
        <v>7.46</v>
      </c>
      <c r="AD16" s="59">
        <v>7.46</v>
      </c>
      <c r="AE16" s="57">
        <v>0</v>
      </c>
      <c r="AF16" s="59">
        <v>6.9749999999999996</v>
      </c>
      <c r="AG16" s="59">
        <v>6.9960000000000004</v>
      </c>
      <c r="AH16" s="59">
        <v>7.0140000000000002</v>
      </c>
      <c r="AI16" s="57">
        <v>6.9950000000000001</v>
      </c>
      <c r="AJ16" s="57">
        <v>1.9519221295943443E-2</v>
      </c>
      <c r="AK16" s="59">
        <v>-326.3</v>
      </c>
      <c r="AL16" s="59">
        <v>-326.3</v>
      </c>
      <c r="AM16" s="59">
        <v>-326.3</v>
      </c>
      <c r="AN16" s="59">
        <v>-326.3</v>
      </c>
      <c r="AO16" s="57">
        <v>0</v>
      </c>
      <c r="AP16" s="59">
        <v>-162.30000000000001</v>
      </c>
      <c r="AQ16" s="59">
        <v>-179</v>
      </c>
      <c r="AR16" s="59">
        <v>-174.7</v>
      </c>
      <c r="AS16" s="57">
        <v>-172</v>
      </c>
      <c r="AT16" s="57">
        <v>8.6712167542969336</v>
      </c>
      <c r="AU16" s="59">
        <v>1.28</v>
      </c>
      <c r="AV16" s="59">
        <v>1.28</v>
      </c>
      <c r="AW16" s="59">
        <v>1.28</v>
      </c>
      <c r="AX16" s="59">
        <v>1.28</v>
      </c>
      <c r="AY16" s="57">
        <v>0</v>
      </c>
      <c r="AZ16" s="59">
        <v>3.08</v>
      </c>
      <c r="BA16" s="59">
        <v>2.94</v>
      </c>
      <c r="BB16" s="59">
        <v>3.05</v>
      </c>
      <c r="BC16" s="57">
        <v>3.0233333333333334</v>
      </c>
      <c r="BD16" s="57">
        <v>7.3711147958319956E-2</v>
      </c>
    </row>
    <row r="17" spans="1:56" ht="34" x14ac:dyDescent="0.2">
      <c r="A17" s="55" t="s">
        <v>57</v>
      </c>
      <c r="B17" s="49">
        <v>43163</v>
      </c>
      <c r="C17" s="39">
        <v>12</v>
      </c>
      <c r="D17" s="50">
        <v>758.6</v>
      </c>
      <c r="E17" s="51">
        <v>17.424999999999997</v>
      </c>
      <c r="F17" s="38">
        <v>487</v>
      </c>
      <c r="G17" s="39">
        <v>536</v>
      </c>
      <c r="H17" s="39">
        <v>462</v>
      </c>
      <c r="I17" s="39">
        <f t="shared" si="1"/>
        <v>495</v>
      </c>
      <c r="J17" s="39">
        <f t="shared" si="2"/>
        <v>37.643060449437421</v>
      </c>
      <c r="K17" s="40">
        <f t="shared" si="7"/>
        <v>2096.666666666667</v>
      </c>
      <c r="L17" s="41"/>
      <c r="M17" s="39"/>
      <c r="N17" s="39"/>
      <c r="O17" s="39" t="e">
        <f t="shared" si="3"/>
        <v>#DIV/0!</v>
      </c>
      <c r="P17" s="39" t="e">
        <f t="shared" si="4"/>
        <v>#DIV/0!</v>
      </c>
      <c r="Q17" s="40" t="e">
        <f t="shared" si="9"/>
        <v>#DIV/0!</v>
      </c>
      <c r="R17" s="41">
        <f t="shared" si="0"/>
        <v>0</v>
      </c>
      <c r="S17" s="39">
        <f t="shared" si="0"/>
        <v>0</v>
      </c>
      <c r="T17" s="39">
        <f t="shared" si="0"/>
        <v>0</v>
      </c>
      <c r="U17" s="39">
        <f t="shared" si="5"/>
        <v>0</v>
      </c>
      <c r="V17" s="39">
        <f t="shared" si="6"/>
        <v>0</v>
      </c>
      <c r="W17" s="52">
        <f t="shared" si="8"/>
        <v>21.158999999999999</v>
      </c>
      <c r="Z17" s="60" t="s">
        <v>67</v>
      </c>
      <c r="AA17" s="61">
        <v>7.54</v>
      </c>
      <c r="AB17" s="61">
        <v>7.54</v>
      </c>
      <c r="AC17" s="61">
        <v>7.54</v>
      </c>
      <c r="AD17" s="61">
        <v>7.54</v>
      </c>
      <c r="AE17" s="57">
        <v>0</v>
      </c>
      <c r="AF17" s="61">
        <v>6.9640000000000004</v>
      </c>
      <c r="AG17" s="61">
        <v>6.9160000000000004</v>
      </c>
      <c r="AH17" s="61">
        <v>6.9589999999999996</v>
      </c>
      <c r="AI17" s="57">
        <v>6.9463333333333326</v>
      </c>
      <c r="AJ17" s="57">
        <v>2.6388128644019543E-2</v>
      </c>
      <c r="AK17" s="61">
        <v>-346.1</v>
      </c>
      <c r="AL17" s="61">
        <v>-346.1</v>
      </c>
      <c r="AM17" s="61">
        <v>-346.1</v>
      </c>
      <c r="AN17" s="61">
        <v>-346.1</v>
      </c>
      <c r="AO17" s="57">
        <v>6.9618685722138533E-14</v>
      </c>
      <c r="AP17" s="61">
        <v>-165.7</v>
      </c>
      <c r="AQ17" s="61">
        <v>-160.1</v>
      </c>
      <c r="AR17" s="61">
        <v>-159.5</v>
      </c>
      <c r="AS17" s="57">
        <v>-161.76666666666665</v>
      </c>
      <c r="AT17" s="57">
        <v>3.4195516275285707</v>
      </c>
      <c r="AU17" s="61">
        <v>1.46</v>
      </c>
      <c r="AV17" s="61">
        <v>1.46</v>
      </c>
      <c r="AW17" s="61">
        <v>1.46</v>
      </c>
      <c r="AX17" s="61">
        <v>1.46</v>
      </c>
      <c r="AY17" s="57">
        <v>0</v>
      </c>
      <c r="AZ17" s="61">
        <v>2.82</v>
      </c>
      <c r="BA17" s="61">
        <v>2.77</v>
      </c>
      <c r="BB17" s="61">
        <v>2.8</v>
      </c>
      <c r="BC17" s="57">
        <v>2.7966666666666669</v>
      </c>
      <c r="BD17" s="57">
        <v>2.5166114784235735E-2</v>
      </c>
    </row>
    <row r="18" spans="1:56" ht="34" x14ac:dyDescent="0.2">
      <c r="A18" s="55" t="s">
        <v>57</v>
      </c>
      <c r="B18" s="49">
        <v>43165</v>
      </c>
      <c r="C18" s="39">
        <v>14</v>
      </c>
      <c r="D18" s="50">
        <v>756.61428571428576</v>
      </c>
      <c r="E18" s="51">
        <v>18.685714285714283</v>
      </c>
      <c r="F18" s="38">
        <v>395</v>
      </c>
      <c r="G18" s="39">
        <v>442</v>
      </c>
      <c r="H18" s="39">
        <v>207</v>
      </c>
      <c r="I18" s="39">
        <f t="shared" si="1"/>
        <v>348</v>
      </c>
      <c r="J18" s="39">
        <f t="shared" si="2"/>
        <v>124.35031162003575</v>
      </c>
      <c r="K18" s="40">
        <f t="shared" si="7"/>
        <v>2444.666666666667</v>
      </c>
      <c r="L18" s="41"/>
      <c r="M18" s="39"/>
      <c r="N18" s="39"/>
      <c r="O18" s="39" t="e">
        <f t="shared" si="3"/>
        <v>#DIV/0!</v>
      </c>
      <c r="P18" s="39" t="e">
        <f t="shared" si="4"/>
        <v>#DIV/0!</v>
      </c>
      <c r="Q18" s="40" t="e">
        <f t="shared" si="9"/>
        <v>#DIV/0!</v>
      </c>
      <c r="R18" s="41">
        <f t="shared" si="0"/>
        <v>0</v>
      </c>
      <c r="S18" s="39">
        <f t="shared" si="0"/>
        <v>0</v>
      </c>
      <c r="T18" s="39">
        <f t="shared" si="0"/>
        <v>0</v>
      </c>
      <c r="U18" s="39">
        <f t="shared" si="5"/>
        <v>0</v>
      </c>
      <c r="V18" s="39">
        <f t="shared" si="6"/>
        <v>0</v>
      </c>
      <c r="W18" s="52">
        <f t="shared" si="8"/>
        <v>21.158999999999999</v>
      </c>
      <c r="Z18" s="56" t="s">
        <v>68</v>
      </c>
      <c r="AA18" s="57">
        <v>7.39</v>
      </c>
      <c r="AB18" s="57">
        <v>7.39</v>
      </c>
      <c r="AC18" s="57">
        <v>7.39</v>
      </c>
      <c r="AD18" s="57">
        <v>7.39</v>
      </c>
      <c r="AE18" s="57">
        <v>0</v>
      </c>
      <c r="AF18" s="57">
        <v>6.9509999999999996</v>
      </c>
      <c r="AG18" s="57">
        <v>6.9450000000000003</v>
      </c>
      <c r="AH18" s="57">
        <v>6.9829999999999997</v>
      </c>
      <c r="AI18" s="57">
        <v>6.9596666666666671</v>
      </c>
      <c r="AJ18" s="57">
        <v>2.0428737928059194E-2</v>
      </c>
      <c r="AK18" s="57">
        <v>-341</v>
      </c>
      <c r="AL18" s="57">
        <v>-341</v>
      </c>
      <c r="AM18" s="57">
        <v>-341</v>
      </c>
      <c r="AN18" s="57">
        <v>-341</v>
      </c>
      <c r="AO18" s="57">
        <v>0</v>
      </c>
      <c r="AP18" s="57">
        <v>-167.6</v>
      </c>
      <c r="AQ18" s="57">
        <v>-164.1</v>
      </c>
      <c r="AR18" s="57">
        <v>-166.5</v>
      </c>
      <c r="AS18" s="57">
        <v>-166.06666666666666</v>
      </c>
      <c r="AT18" s="57">
        <v>1.7897858344878406</v>
      </c>
      <c r="AU18" s="57">
        <v>1.47</v>
      </c>
      <c r="AV18" s="57">
        <v>1.47</v>
      </c>
      <c r="AW18" s="57">
        <v>1.47</v>
      </c>
      <c r="AX18" s="57">
        <v>1.47</v>
      </c>
      <c r="AY18" s="57">
        <v>0</v>
      </c>
      <c r="AZ18" s="57">
        <v>2.92</v>
      </c>
      <c r="BA18" s="57">
        <v>2.8</v>
      </c>
      <c r="BB18" s="57">
        <v>2.74</v>
      </c>
      <c r="BC18" s="57">
        <v>2.8200000000000003</v>
      </c>
      <c r="BD18" s="57">
        <v>9.1651513899116688E-2</v>
      </c>
    </row>
    <row r="19" spans="1:56" ht="34" x14ac:dyDescent="0.2">
      <c r="A19" s="55" t="s">
        <v>57</v>
      </c>
      <c r="B19" s="49">
        <v>43167</v>
      </c>
      <c r="C19" s="39">
        <v>16</v>
      </c>
      <c r="D19" s="50">
        <v>756.89999999999986</v>
      </c>
      <c r="E19" s="51">
        <v>19.38571428571429</v>
      </c>
      <c r="F19" s="38">
        <v>334</v>
      </c>
      <c r="G19" s="39">
        <v>300</v>
      </c>
      <c r="H19" s="39">
        <v>369</v>
      </c>
      <c r="I19" s="39">
        <f t="shared" si="1"/>
        <v>334.33333333333331</v>
      </c>
      <c r="J19" s="39">
        <f t="shared" si="2"/>
        <v>34.501207708330057</v>
      </c>
      <c r="K19" s="40">
        <f t="shared" si="7"/>
        <v>2779.0000000000005</v>
      </c>
      <c r="L19" s="41"/>
      <c r="M19" s="39"/>
      <c r="N19" s="39"/>
      <c r="O19" s="39" t="e">
        <f t="shared" si="3"/>
        <v>#DIV/0!</v>
      </c>
      <c r="P19" s="39" t="e">
        <f t="shared" si="4"/>
        <v>#DIV/0!</v>
      </c>
      <c r="Q19" s="40" t="e">
        <f t="shared" si="9"/>
        <v>#DIV/0!</v>
      </c>
      <c r="R19" s="41">
        <f t="shared" si="0"/>
        <v>0</v>
      </c>
      <c r="S19" s="39">
        <f t="shared" si="0"/>
        <v>0</v>
      </c>
      <c r="T19" s="39">
        <f t="shared" si="0"/>
        <v>0</v>
      </c>
      <c r="U19" s="39">
        <f t="shared" si="5"/>
        <v>0</v>
      </c>
      <c r="V19" s="39">
        <f t="shared" si="6"/>
        <v>0</v>
      </c>
      <c r="W19" s="52">
        <f t="shared" si="8"/>
        <v>21.158999999999999</v>
      </c>
      <c r="Z19" s="58" t="s">
        <v>69</v>
      </c>
      <c r="AA19" s="59">
        <v>7.37</v>
      </c>
      <c r="AB19" s="59">
        <v>7.37</v>
      </c>
      <c r="AC19" s="59">
        <v>7.37</v>
      </c>
      <c r="AD19" s="59">
        <v>7.37</v>
      </c>
      <c r="AE19" s="57">
        <v>0</v>
      </c>
      <c r="AF19" s="59">
        <v>6.7489999999999997</v>
      </c>
      <c r="AG19" s="59">
        <v>6.899</v>
      </c>
      <c r="AH19" s="59">
        <v>6.9290000000000003</v>
      </c>
      <c r="AI19" s="57">
        <v>6.8589999999999991</v>
      </c>
      <c r="AJ19" s="57">
        <v>9.6436507609929847E-2</v>
      </c>
      <c r="AK19" s="59">
        <v>-345.4</v>
      </c>
      <c r="AL19" s="59">
        <v>-345.4</v>
      </c>
      <c r="AM19" s="59">
        <v>-345.4</v>
      </c>
      <c r="AN19" s="59">
        <v>-345.4</v>
      </c>
      <c r="AO19" s="57">
        <v>6.9618685722138533E-14</v>
      </c>
      <c r="AP19" s="59">
        <v>-159.6</v>
      </c>
      <c r="AQ19" s="59">
        <v>-156.30000000000001</v>
      </c>
      <c r="AR19" s="59">
        <v>-154.80000000000001</v>
      </c>
      <c r="AS19" s="57">
        <v>-156.9</v>
      </c>
      <c r="AT19" s="57">
        <v>2.4556058315617255</v>
      </c>
      <c r="AU19" s="59">
        <v>1.37</v>
      </c>
      <c r="AV19" s="59">
        <v>1.37</v>
      </c>
      <c r="AW19" s="59">
        <v>1.37</v>
      </c>
      <c r="AX19" s="59">
        <v>1.37</v>
      </c>
      <c r="AY19" s="57">
        <v>0</v>
      </c>
      <c r="AZ19" s="59">
        <v>2.48</v>
      </c>
      <c r="BA19" s="59">
        <v>2.64</v>
      </c>
      <c r="BB19" s="59">
        <v>2.72</v>
      </c>
      <c r="BC19" s="57">
        <v>2.6133333333333333</v>
      </c>
      <c r="BD19" s="57">
        <v>0.12220201853215584</v>
      </c>
    </row>
    <row r="20" spans="1:56" ht="34" x14ac:dyDescent="0.2">
      <c r="A20" s="55" t="s">
        <v>57</v>
      </c>
      <c r="B20" s="49">
        <v>43169</v>
      </c>
      <c r="C20" s="39">
        <v>18</v>
      </c>
      <c r="D20" s="50">
        <v>756.53750000000002</v>
      </c>
      <c r="E20" s="51">
        <v>18.625</v>
      </c>
      <c r="F20" s="38">
        <v>297</v>
      </c>
      <c r="G20" s="39">
        <v>320</v>
      </c>
      <c r="H20" s="39">
        <v>336</v>
      </c>
      <c r="I20" s="39">
        <f t="shared" si="1"/>
        <v>317.66666666666669</v>
      </c>
      <c r="J20" s="39">
        <f t="shared" si="2"/>
        <v>19.604421270043481</v>
      </c>
      <c r="K20" s="40">
        <f t="shared" si="7"/>
        <v>3096.666666666667</v>
      </c>
      <c r="L20" s="41"/>
      <c r="M20" s="39"/>
      <c r="N20" s="39"/>
      <c r="O20" s="39" t="e">
        <f t="shared" si="3"/>
        <v>#DIV/0!</v>
      </c>
      <c r="P20" s="39" t="e">
        <f t="shared" si="4"/>
        <v>#DIV/0!</v>
      </c>
      <c r="Q20" s="40" t="e">
        <f t="shared" si="9"/>
        <v>#DIV/0!</v>
      </c>
      <c r="R20" s="41">
        <f t="shared" si="0"/>
        <v>0</v>
      </c>
      <c r="S20" s="39">
        <f t="shared" si="0"/>
        <v>0</v>
      </c>
      <c r="T20" s="39">
        <f t="shared" si="0"/>
        <v>0</v>
      </c>
      <c r="U20" s="39">
        <f t="shared" si="5"/>
        <v>0</v>
      </c>
      <c r="V20" s="39">
        <f t="shared" si="6"/>
        <v>0</v>
      </c>
      <c r="W20" s="52">
        <f t="shared" si="8"/>
        <v>21.158999999999999</v>
      </c>
      <c r="Z20" s="60" t="s">
        <v>70</v>
      </c>
      <c r="AA20" s="61">
        <v>7.26</v>
      </c>
      <c r="AB20" s="61">
        <v>7.26</v>
      </c>
      <c r="AC20" s="61">
        <v>7.26</v>
      </c>
      <c r="AD20" s="61">
        <v>7.26</v>
      </c>
      <c r="AE20" s="57">
        <v>1.0877919644084146E-15</v>
      </c>
      <c r="AF20" s="61">
        <v>6.8719999999999999</v>
      </c>
      <c r="AG20" s="61">
        <v>6.8689999999999998</v>
      </c>
      <c r="AH20" s="61">
        <v>6.8639999999999999</v>
      </c>
      <c r="AI20" s="57">
        <v>6.8683333333333332</v>
      </c>
      <c r="AJ20" s="57">
        <v>4.0414518843273749E-3</v>
      </c>
      <c r="AK20" s="61">
        <v>-342.9</v>
      </c>
      <c r="AL20" s="61">
        <v>-342.9</v>
      </c>
      <c r="AM20" s="61">
        <v>-342.9</v>
      </c>
      <c r="AN20" s="61">
        <v>-342.9</v>
      </c>
      <c r="AO20" s="57">
        <v>6.9618685722138533E-14</v>
      </c>
      <c r="AP20" s="57">
        <v>-157.30000000000001</v>
      </c>
      <c r="AQ20" s="57">
        <v>-155.4</v>
      </c>
      <c r="AR20" s="57">
        <v>-156.6</v>
      </c>
      <c r="AS20" s="57">
        <v>-156.43333333333337</v>
      </c>
      <c r="AT20" s="57">
        <v>0.96090235369330657</v>
      </c>
      <c r="AU20" s="61">
        <v>1.57</v>
      </c>
      <c r="AV20" s="61">
        <v>1.57</v>
      </c>
      <c r="AW20" s="61">
        <v>1.57</v>
      </c>
      <c r="AX20" s="61">
        <v>1.57</v>
      </c>
      <c r="AY20" s="57">
        <v>0</v>
      </c>
      <c r="AZ20" s="61">
        <v>2.48</v>
      </c>
      <c r="BA20" s="61">
        <v>2.71</v>
      </c>
      <c r="BB20" s="61">
        <v>2.61</v>
      </c>
      <c r="BC20" s="57">
        <v>2.5999999999999996</v>
      </c>
      <c r="BD20" s="57">
        <v>0.11532562594670795</v>
      </c>
    </row>
    <row r="21" spans="1:56" ht="34" x14ac:dyDescent="0.2">
      <c r="A21" s="55" t="s">
        <v>57</v>
      </c>
      <c r="B21" s="49">
        <v>43171</v>
      </c>
      <c r="C21" s="39">
        <v>20</v>
      </c>
      <c r="D21" s="50">
        <v>756.19999999999993</v>
      </c>
      <c r="E21" s="51">
        <v>18.862500000000001</v>
      </c>
      <c r="F21" s="38">
        <v>308</v>
      </c>
      <c r="G21" s="39">
        <v>329</v>
      </c>
      <c r="H21" s="39">
        <v>325</v>
      </c>
      <c r="I21" s="39">
        <f t="shared" si="1"/>
        <v>320.66666666666669</v>
      </c>
      <c r="J21" s="39">
        <f t="shared" si="2"/>
        <v>11.150485789118486</v>
      </c>
      <c r="K21" s="40">
        <f t="shared" si="7"/>
        <v>3417.3333333333335</v>
      </c>
      <c r="L21" s="41"/>
      <c r="M21" s="39"/>
      <c r="N21" s="39"/>
      <c r="O21" s="39" t="e">
        <f t="shared" si="3"/>
        <v>#DIV/0!</v>
      </c>
      <c r="P21" s="39" t="e">
        <f t="shared" si="4"/>
        <v>#DIV/0!</v>
      </c>
      <c r="Q21" s="40" t="e">
        <f t="shared" si="9"/>
        <v>#DIV/0!</v>
      </c>
      <c r="R21" s="41">
        <f t="shared" si="0"/>
        <v>0</v>
      </c>
      <c r="S21" s="39">
        <f t="shared" si="0"/>
        <v>0</v>
      </c>
      <c r="T21" s="39">
        <f t="shared" si="0"/>
        <v>0</v>
      </c>
      <c r="U21" s="39">
        <f t="shared" si="5"/>
        <v>0</v>
      </c>
      <c r="V21" s="39">
        <f t="shared" si="6"/>
        <v>0</v>
      </c>
      <c r="W21" s="52">
        <f t="shared" si="8"/>
        <v>21.158999999999999</v>
      </c>
      <c r="Z21" s="56" t="s">
        <v>71</v>
      </c>
      <c r="AA21" s="57">
        <v>7.34</v>
      </c>
      <c r="AB21" s="57">
        <v>7.34</v>
      </c>
      <c r="AC21" s="57">
        <v>7.34</v>
      </c>
      <c r="AD21" s="57">
        <v>7.34</v>
      </c>
      <c r="AE21" s="57">
        <v>0</v>
      </c>
      <c r="AF21" s="57">
        <v>6.8620000000000001</v>
      </c>
      <c r="AG21" s="57">
        <v>6.9180000000000001</v>
      </c>
      <c r="AH21" s="57">
        <v>6.8730000000000002</v>
      </c>
      <c r="AI21" s="57">
        <v>6.8843333333333341</v>
      </c>
      <c r="AJ21" s="57">
        <v>2.967041174863156E-2</v>
      </c>
      <c r="AK21" s="57">
        <v>-344.2</v>
      </c>
      <c r="AL21" s="57">
        <v>-344.2</v>
      </c>
      <c r="AM21" s="57">
        <v>-344.2</v>
      </c>
      <c r="AN21" s="57">
        <v>-344.2</v>
      </c>
      <c r="AO21" s="57">
        <v>0</v>
      </c>
      <c r="AP21" s="59">
        <v>-155.80000000000001</v>
      </c>
      <c r="AQ21" s="59">
        <v>-165.7</v>
      </c>
      <c r="AR21" s="59">
        <v>-161.9</v>
      </c>
      <c r="AS21" s="57">
        <v>-161.13333333333333</v>
      </c>
      <c r="AT21" s="57">
        <v>4.9943301185777882</v>
      </c>
      <c r="AU21" s="57">
        <v>1.55</v>
      </c>
      <c r="AV21" s="57">
        <v>1.55</v>
      </c>
      <c r="AW21" s="57">
        <v>1.55</v>
      </c>
      <c r="AX21" s="57">
        <v>1.55</v>
      </c>
      <c r="AY21" s="57">
        <v>0</v>
      </c>
      <c r="AZ21" s="57">
        <v>2.56</v>
      </c>
      <c r="BA21" s="57">
        <v>2.77</v>
      </c>
      <c r="BB21" s="57">
        <v>2.66</v>
      </c>
      <c r="BC21" s="57">
        <v>2.6633333333333336</v>
      </c>
      <c r="BD21" s="57">
        <v>0.10503967504392485</v>
      </c>
    </row>
    <row r="22" spans="1:56" ht="34" x14ac:dyDescent="0.2">
      <c r="A22" s="55" t="s">
        <v>57</v>
      </c>
      <c r="B22" s="49">
        <v>43173</v>
      </c>
      <c r="C22" s="39">
        <v>22</v>
      </c>
      <c r="D22" s="50">
        <v>757.03750000000002</v>
      </c>
      <c r="E22" s="51">
        <v>18.237500000000001</v>
      </c>
      <c r="F22" s="38">
        <v>265</v>
      </c>
      <c r="G22" s="39">
        <v>214</v>
      </c>
      <c r="H22" s="39">
        <v>268</v>
      </c>
      <c r="I22" s="39">
        <f t="shared" si="1"/>
        <v>249</v>
      </c>
      <c r="J22" s="39">
        <f t="shared" si="2"/>
        <v>30.347981810987037</v>
      </c>
      <c r="K22" s="40">
        <f t="shared" si="7"/>
        <v>3666.3333333333335</v>
      </c>
      <c r="L22" s="41"/>
      <c r="M22" s="39"/>
      <c r="N22" s="39"/>
      <c r="O22" s="39" t="e">
        <f t="shared" si="3"/>
        <v>#DIV/0!</v>
      </c>
      <c r="P22" s="39" t="e">
        <f t="shared" si="4"/>
        <v>#DIV/0!</v>
      </c>
      <c r="Q22" s="40" t="e">
        <f t="shared" si="9"/>
        <v>#DIV/0!</v>
      </c>
      <c r="R22" s="41">
        <f t="shared" si="0"/>
        <v>0</v>
      </c>
      <c r="S22" s="39">
        <f t="shared" si="0"/>
        <v>0</v>
      </c>
      <c r="T22" s="39">
        <f t="shared" si="0"/>
        <v>0</v>
      </c>
      <c r="U22" s="39">
        <f t="shared" si="5"/>
        <v>0</v>
      </c>
      <c r="V22" s="39">
        <f t="shared" si="6"/>
        <v>0</v>
      </c>
      <c r="W22" s="52">
        <f t="shared" si="8"/>
        <v>21.158999999999999</v>
      </c>
      <c r="Z22" s="58" t="s">
        <v>72</v>
      </c>
      <c r="AA22" s="59">
        <v>7.38</v>
      </c>
      <c r="AB22" s="59">
        <v>7.38</v>
      </c>
      <c r="AC22" s="59">
        <v>7.38</v>
      </c>
      <c r="AD22" s="59">
        <v>7.38</v>
      </c>
      <c r="AE22" s="57">
        <v>0</v>
      </c>
      <c r="AF22" s="59">
        <v>6.8369999999999997</v>
      </c>
      <c r="AG22" s="59">
        <v>6.952</v>
      </c>
      <c r="AH22" s="59">
        <v>6.9029999999999996</v>
      </c>
      <c r="AI22" s="57">
        <v>6.8973333333333331</v>
      </c>
      <c r="AJ22" s="57">
        <v>5.770904030854563E-2</v>
      </c>
      <c r="AK22" s="59">
        <v>-343.7</v>
      </c>
      <c r="AL22" s="59">
        <v>-343.7</v>
      </c>
      <c r="AM22" s="59">
        <v>-343.7</v>
      </c>
      <c r="AN22" s="59">
        <v>-343.7</v>
      </c>
      <c r="AO22" s="57">
        <v>0</v>
      </c>
      <c r="AP22" s="61">
        <v>-159.1</v>
      </c>
      <c r="AQ22" s="61">
        <v>-160.30000000000001</v>
      </c>
      <c r="AR22" s="61">
        <v>-158.69999999999999</v>
      </c>
      <c r="AS22" s="57">
        <v>-159.36666666666665</v>
      </c>
      <c r="AT22" s="57">
        <v>0.83266639978646495</v>
      </c>
      <c r="AU22" s="59">
        <v>1.46</v>
      </c>
      <c r="AV22" s="59">
        <v>1.46</v>
      </c>
      <c r="AW22" s="59">
        <v>1.46</v>
      </c>
      <c r="AX22" s="59">
        <v>1.46</v>
      </c>
      <c r="AY22" s="57">
        <v>0</v>
      </c>
      <c r="AZ22" s="59">
        <v>2.4500000000000002</v>
      </c>
      <c r="BA22" s="59">
        <v>2.75</v>
      </c>
      <c r="BB22" s="59">
        <v>2.62</v>
      </c>
      <c r="BC22" s="57">
        <v>2.6066666666666669</v>
      </c>
      <c r="BD22" s="57">
        <v>0.1504437879519567</v>
      </c>
    </row>
    <row r="23" spans="1:56" ht="34" x14ac:dyDescent="0.2">
      <c r="A23" s="55" t="s">
        <v>57</v>
      </c>
      <c r="B23" s="49">
        <v>43175</v>
      </c>
      <c r="C23" s="39">
        <v>24</v>
      </c>
      <c r="D23" s="62">
        <v>760.32499999999993</v>
      </c>
      <c r="E23" s="63">
        <v>15.287500000000001</v>
      </c>
      <c r="F23" s="38">
        <v>235</v>
      </c>
      <c r="G23" s="39">
        <v>250</v>
      </c>
      <c r="H23" s="39">
        <v>184</v>
      </c>
      <c r="I23" s="39">
        <f t="shared" si="1"/>
        <v>223</v>
      </c>
      <c r="J23" s="39">
        <f t="shared" si="2"/>
        <v>34.597687784012386</v>
      </c>
      <c r="K23" s="40">
        <f t="shared" si="7"/>
        <v>3889.3333333333335</v>
      </c>
      <c r="L23" s="41">
        <v>0.3</v>
      </c>
      <c r="M23" s="39">
        <v>2.1</v>
      </c>
      <c r="N23" s="39">
        <v>0.4</v>
      </c>
      <c r="O23" s="39">
        <f t="shared" si="3"/>
        <v>0.93333333333333324</v>
      </c>
      <c r="P23" s="39">
        <f t="shared" si="4"/>
        <v>1.011599393699568</v>
      </c>
      <c r="Q23" s="40" t="e">
        <f t="shared" si="9"/>
        <v>#DIV/0!</v>
      </c>
      <c r="R23" s="41">
        <f t="shared" si="0"/>
        <v>0.70499999999999996</v>
      </c>
      <c r="S23" s="39">
        <f t="shared" si="0"/>
        <v>5.25</v>
      </c>
      <c r="T23" s="39">
        <f t="shared" si="0"/>
        <v>0.7360000000000001</v>
      </c>
      <c r="U23" s="39">
        <f t="shared" si="5"/>
        <v>2.2303333333333333</v>
      </c>
      <c r="V23" s="39">
        <f t="shared" si="6"/>
        <v>2.6151539788955707</v>
      </c>
      <c r="W23" s="52">
        <f t="shared" si="8"/>
        <v>23.389333333333333</v>
      </c>
      <c r="Z23" s="60" t="s">
        <v>73</v>
      </c>
      <c r="AA23" s="61">
        <v>7.45</v>
      </c>
      <c r="AB23" s="61">
        <v>7.45</v>
      </c>
      <c r="AC23" s="61">
        <v>7.45</v>
      </c>
      <c r="AD23" s="61">
        <v>7.45</v>
      </c>
      <c r="AE23" s="57">
        <v>0</v>
      </c>
      <c r="AF23" s="61">
        <v>6.931</v>
      </c>
      <c r="AG23" s="61">
        <v>6.8769999999999998</v>
      </c>
      <c r="AH23" s="61">
        <v>6.9359999999999999</v>
      </c>
      <c r="AI23" s="57">
        <v>6.9146666666666663</v>
      </c>
      <c r="AJ23" s="57">
        <v>3.2715949219506706E-2</v>
      </c>
      <c r="AK23" s="61">
        <v>-339.1</v>
      </c>
      <c r="AL23" s="61">
        <v>-339.1</v>
      </c>
      <c r="AM23" s="61">
        <v>-339.1</v>
      </c>
      <c r="AN23" s="61">
        <v>-339.1</v>
      </c>
      <c r="AO23" s="57">
        <v>0</v>
      </c>
      <c r="AP23" s="57">
        <v>-166.1</v>
      </c>
      <c r="AQ23" s="57">
        <v>-162.6</v>
      </c>
      <c r="AR23" s="57">
        <v>-168.5</v>
      </c>
      <c r="AS23" s="57">
        <v>-165.73333333333332</v>
      </c>
      <c r="AT23" s="57">
        <v>2.9670411748631578</v>
      </c>
      <c r="AU23" s="61">
        <v>1.61</v>
      </c>
      <c r="AV23" s="61">
        <v>1.61</v>
      </c>
      <c r="AW23" s="61">
        <v>1.61</v>
      </c>
      <c r="AX23" s="61">
        <v>1.61</v>
      </c>
      <c r="AY23" s="57">
        <v>0</v>
      </c>
      <c r="AZ23" s="61">
        <v>2.2999999999999998</v>
      </c>
      <c r="BA23" s="61">
        <v>2.57</v>
      </c>
      <c r="BB23" s="61">
        <v>2.67</v>
      </c>
      <c r="BC23" s="57">
        <v>2.5133333333333332</v>
      </c>
      <c r="BD23" s="57">
        <v>0.19139836293274129</v>
      </c>
    </row>
    <row r="24" spans="1:56" ht="34" x14ac:dyDescent="0.2">
      <c r="A24" s="55" t="s">
        <v>57</v>
      </c>
      <c r="B24" s="49">
        <v>43177</v>
      </c>
      <c r="C24" s="39">
        <v>26</v>
      </c>
      <c r="D24" s="62">
        <v>757.52499999999998</v>
      </c>
      <c r="E24" s="63">
        <v>17.1875</v>
      </c>
      <c r="F24" s="38">
        <v>214</v>
      </c>
      <c r="G24" s="39">
        <v>262</v>
      </c>
      <c r="H24" s="39">
        <v>204</v>
      </c>
      <c r="I24" s="39">
        <f t="shared" si="1"/>
        <v>226.66666666666666</v>
      </c>
      <c r="J24" s="39">
        <f t="shared" si="2"/>
        <v>31.005375877955881</v>
      </c>
      <c r="K24" s="40">
        <f t="shared" si="7"/>
        <v>4116</v>
      </c>
      <c r="L24" s="41">
        <v>1.3</v>
      </c>
      <c r="M24" s="39">
        <v>1.8</v>
      </c>
      <c r="N24" s="39">
        <v>1.9</v>
      </c>
      <c r="O24" s="39">
        <f t="shared" si="3"/>
        <v>1.6666666666666667</v>
      </c>
      <c r="P24" s="39">
        <f t="shared" si="4"/>
        <v>0.32145502536643211</v>
      </c>
      <c r="Q24" s="40" t="e">
        <f t="shared" si="9"/>
        <v>#DIV/0!</v>
      </c>
      <c r="R24" s="41">
        <f t="shared" si="0"/>
        <v>2.782</v>
      </c>
      <c r="S24" s="39">
        <f t="shared" si="0"/>
        <v>4.7160000000000002</v>
      </c>
      <c r="T24" s="39">
        <f t="shared" si="0"/>
        <v>3.8759999999999994</v>
      </c>
      <c r="U24" s="39">
        <f t="shared" si="5"/>
        <v>3.7913333333333328</v>
      </c>
      <c r="V24" s="39">
        <f t="shared" si="6"/>
        <v>0.96977591913458838</v>
      </c>
      <c r="W24" s="52">
        <f t="shared" si="8"/>
        <v>27.180666666666667</v>
      </c>
      <c r="Z24" s="56" t="s">
        <v>74</v>
      </c>
      <c r="AA24" s="57">
        <v>7.33</v>
      </c>
      <c r="AB24" s="57">
        <v>7.33</v>
      </c>
      <c r="AC24" s="57">
        <v>7.33</v>
      </c>
      <c r="AD24" s="57">
        <v>7.33</v>
      </c>
      <c r="AE24" s="57">
        <v>1.0877919644084146E-15</v>
      </c>
      <c r="AF24" s="57">
        <v>6.85</v>
      </c>
      <c r="AG24" s="57">
        <v>6.9489999999999998</v>
      </c>
      <c r="AH24" s="57">
        <v>6.8289999999999997</v>
      </c>
      <c r="AI24" s="57">
        <v>6.8760000000000003</v>
      </c>
      <c r="AJ24" s="57">
        <v>6.4085879880048532E-2</v>
      </c>
      <c r="AK24" s="57">
        <v>-351</v>
      </c>
      <c r="AL24" s="57">
        <v>-351</v>
      </c>
      <c r="AM24" s="57">
        <v>-351</v>
      </c>
      <c r="AN24" s="57">
        <v>-351</v>
      </c>
      <c r="AO24" s="57">
        <v>0</v>
      </c>
      <c r="AP24" s="59">
        <v>-167.4</v>
      </c>
      <c r="AQ24" s="59">
        <v>-165.2</v>
      </c>
      <c r="AR24" s="59">
        <v>-169.2</v>
      </c>
      <c r="AS24" s="57">
        <v>-167.26666666666668</v>
      </c>
      <c r="AT24" s="57">
        <v>2.0033305601755629</v>
      </c>
      <c r="AU24" s="57">
        <v>1.58</v>
      </c>
      <c r="AV24" s="57">
        <v>1.58</v>
      </c>
      <c r="AW24" s="57">
        <v>1.58</v>
      </c>
      <c r="AX24" s="57">
        <v>1.58</v>
      </c>
      <c r="AY24" s="57">
        <v>0</v>
      </c>
      <c r="AZ24" s="57">
        <v>2.58</v>
      </c>
      <c r="BA24" s="57">
        <v>2.74</v>
      </c>
      <c r="BB24" s="57">
        <v>2.57</v>
      </c>
      <c r="BC24" s="57">
        <v>2.6300000000000003</v>
      </c>
      <c r="BD24" s="57">
        <v>9.5393920141694719E-2</v>
      </c>
    </row>
    <row r="25" spans="1:56" ht="34" x14ac:dyDescent="0.2">
      <c r="A25" s="55" t="s">
        <v>57</v>
      </c>
      <c r="B25" s="49">
        <v>43179</v>
      </c>
      <c r="C25" s="39">
        <v>28</v>
      </c>
      <c r="D25" s="62">
        <v>756.35714285714289</v>
      </c>
      <c r="E25" s="63">
        <v>18.357142857142858</v>
      </c>
      <c r="F25" s="38">
        <v>156</v>
      </c>
      <c r="G25" s="39">
        <v>145</v>
      </c>
      <c r="H25" s="39">
        <v>1</v>
      </c>
      <c r="I25" s="39">
        <f t="shared" si="1"/>
        <v>100.66666666666667</v>
      </c>
      <c r="J25" s="39">
        <f t="shared" si="2"/>
        <v>86.488920292331855</v>
      </c>
      <c r="K25" s="40">
        <f t="shared" si="7"/>
        <v>4216.666666666667</v>
      </c>
      <c r="L25" s="41">
        <v>6.4</v>
      </c>
      <c r="M25" s="39">
        <v>2.2999999999999998</v>
      </c>
      <c r="N25" s="39">
        <v>1.8</v>
      </c>
      <c r="O25" s="39">
        <f t="shared" si="3"/>
        <v>3.5</v>
      </c>
      <c r="P25" s="39">
        <f t="shared" si="4"/>
        <v>2.5238858928247936</v>
      </c>
      <c r="Q25" s="40" t="e">
        <f t="shared" si="9"/>
        <v>#DIV/0!</v>
      </c>
      <c r="R25" s="41">
        <f t="shared" si="0"/>
        <v>9.9840000000000018</v>
      </c>
      <c r="S25" s="39">
        <f t="shared" si="0"/>
        <v>3.335</v>
      </c>
      <c r="T25" s="39">
        <f t="shared" si="0"/>
        <v>1.8000000000000002E-2</v>
      </c>
      <c r="U25" s="39">
        <f t="shared" si="5"/>
        <v>4.4456666666666678</v>
      </c>
      <c r="V25" s="39">
        <f t="shared" si="6"/>
        <v>5.0749851559717234</v>
      </c>
      <c r="W25" s="52">
        <f t="shared" si="8"/>
        <v>31.626333333333335</v>
      </c>
      <c r="Z25" s="58" t="s">
        <v>75</v>
      </c>
      <c r="AA25" s="59">
        <v>7.42</v>
      </c>
      <c r="AB25" s="59">
        <v>7.42</v>
      </c>
      <c r="AC25" s="59">
        <v>7.42</v>
      </c>
      <c r="AD25" s="59">
        <v>7.42</v>
      </c>
      <c r="AE25" s="57">
        <v>1.0877919644084146E-15</v>
      </c>
      <c r="AF25" s="59">
        <v>6.87</v>
      </c>
      <c r="AG25" s="59">
        <v>6.8840000000000003</v>
      </c>
      <c r="AH25" s="59">
        <v>6.8079999999999998</v>
      </c>
      <c r="AI25" s="57">
        <v>6.8540000000000001</v>
      </c>
      <c r="AJ25" s="57">
        <v>4.0447496832313613E-2</v>
      </c>
      <c r="AK25" s="59">
        <v>-349.6</v>
      </c>
      <c r="AL25" s="59">
        <v>-349.6</v>
      </c>
      <c r="AM25" s="59">
        <v>-349.6</v>
      </c>
      <c r="AN25" s="59">
        <v>-349.6</v>
      </c>
      <c r="AO25" s="57">
        <v>6.9618685722138533E-14</v>
      </c>
      <c r="AP25" s="61">
        <v>-176.4</v>
      </c>
      <c r="AQ25" s="61">
        <v>-178</v>
      </c>
      <c r="AR25" s="61">
        <v>-172.7</v>
      </c>
      <c r="AS25" s="57">
        <v>-175.69999999999996</v>
      </c>
      <c r="AT25" s="57">
        <v>2.7184554438136441</v>
      </c>
      <c r="AU25" s="59">
        <v>1.59</v>
      </c>
      <c r="AV25" s="59">
        <v>1.59</v>
      </c>
      <c r="AW25" s="59">
        <v>1.59</v>
      </c>
      <c r="AX25" s="59">
        <v>1.59</v>
      </c>
      <c r="AY25" s="57">
        <v>0</v>
      </c>
      <c r="AZ25" s="59">
        <v>2.72</v>
      </c>
      <c r="BA25" s="59">
        <v>2.54</v>
      </c>
      <c r="BB25" s="59">
        <v>2.5</v>
      </c>
      <c r="BC25" s="57">
        <v>2.5866666666666664</v>
      </c>
      <c r="BD25" s="57">
        <v>0.11718930554164642</v>
      </c>
    </row>
    <row r="26" spans="1:56" ht="34" x14ac:dyDescent="0.2">
      <c r="A26" s="55" t="s">
        <v>57</v>
      </c>
      <c r="B26" s="49">
        <v>43181</v>
      </c>
      <c r="C26" s="39">
        <v>30</v>
      </c>
      <c r="D26" s="64">
        <v>758.98571428571427</v>
      </c>
      <c r="E26" s="63">
        <v>21.328571428571426</v>
      </c>
      <c r="F26" s="38">
        <v>146</v>
      </c>
      <c r="G26" s="39">
        <v>148</v>
      </c>
      <c r="H26" s="39">
        <v>1</v>
      </c>
      <c r="I26" s="39">
        <f t="shared" si="1"/>
        <v>98.333333333333329</v>
      </c>
      <c r="J26" s="39">
        <f t="shared" si="2"/>
        <v>84.299070773842658</v>
      </c>
      <c r="K26" s="40">
        <f t="shared" si="7"/>
        <v>4315</v>
      </c>
      <c r="L26" s="41">
        <v>0.9</v>
      </c>
      <c r="M26" s="39">
        <v>1.7</v>
      </c>
      <c r="N26" s="39">
        <v>0.5</v>
      </c>
      <c r="O26" s="39">
        <f t="shared" si="3"/>
        <v>1.0333333333333334</v>
      </c>
      <c r="P26" s="39">
        <f t="shared" si="4"/>
        <v>0.61101009266077844</v>
      </c>
      <c r="Q26" s="40" t="e">
        <f t="shared" si="9"/>
        <v>#DIV/0!</v>
      </c>
      <c r="R26" s="41">
        <f t="shared" si="0"/>
        <v>1.3140000000000001</v>
      </c>
      <c r="S26" s="39">
        <f t="shared" si="0"/>
        <v>2.516</v>
      </c>
      <c r="T26" s="39">
        <f t="shared" si="0"/>
        <v>5.0000000000000001E-3</v>
      </c>
      <c r="U26" s="39">
        <f t="shared" si="5"/>
        <v>1.2783333333333333</v>
      </c>
      <c r="V26" s="39">
        <f t="shared" si="6"/>
        <v>1.2558799040247974</v>
      </c>
      <c r="W26" s="52">
        <f t="shared" si="8"/>
        <v>32.904666666666671</v>
      </c>
      <c r="Z26" s="60" t="s">
        <v>76</v>
      </c>
      <c r="AA26" s="61">
        <v>7.36</v>
      </c>
      <c r="AB26" s="61">
        <v>7.36</v>
      </c>
      <c r="AC26" s="61">
        <v>7.36</v>
      </c>
      <c r="AD26" s="61">
        <v>7.36</v>
      </c>
      <c r="AE26" s="57">
        <v>0</v>
      </c>
      <c r="AF26" s="61">
        <v>6.89</v>
      </c>
      <c r="AG26" s="61">
        <v>6.9720000000000004</v>
      </c>
      <c r="AH26" s="61">
        <v>6.9340000000000002</v>
      </c>
      <c r="AI26" s="57">
        <v>6.9319999999999995</v>
      </c>
      <c r="AJ26" s="57">
        <v>4.1036569057366752E-2</v>
      </c>
      <c r="AK26" s="61">
        <v>-343</v>
      </c>
      <c r="AL26" s="61">
        <v>-343</v>
      </c>
      <c r="AM26" s="61">
        <v>-343</v>
      </c>
      <c r="AN26" s="61">
        <v>-343</v>
      </c>
      <c r="AO26" s="57">
        <v>0</v>
      </c>
      <c r="AP26" s="57">
        <v>-172.4</v>
      </c>
      <c r="AQ26" s="57">
        <v>-177.2</v>
      </c>
      <c r="AR26" s="57">
        <v>-178.1</v>
      </c>
      <c r="AS26" s="57">
        <v>-175.9</v>
      </c>
      <c r="AT26" s="57">
        <v>3.0643106892089049</v>
      </c>
      <c r="AU26" s="61">
        <v>1.54</v>
      </c>
      <c r="AV26" s="61">
        <v>1.54</v>
      </c>
      <c r="AW26" s="61">
        <v>1.54</v>
      </c>
      <c r="AX26" s="61">
        <v>1.54</v>
      </c>
      <c r="AY26" s="57">
        <v>0</v>
      </c>
      <c r="AZ26" s="61">
        <v>2.57</v>
      </c>
      <c r="BA26" s="61">
        <v>2.66</v>
      </c>
      <c r="BB26" s="61">
        <v>2.59</v>
      </c>
      <c r="BC26" s="57">
        <v>2.6066666666666669</v>
      </c>
      <c r="BD26" s="57">
        <v>4.7258156262526253E-2</v>
      </c>
    </row>
    <row r="27" spans="1:56" ht="51" x14ac:dyDescent="0.2">
      <c r="A27" s="55" t="s">
        <v>57</v>
      </c>
      <c r="B27" s="49">
        <v>43183</v>
      </c>
      <c r="C27" s="39">
        <v>32</v>
      </c>
      <c r="D27" s="64">
        <v>756.9375</v>
      </c>
      <c r="E27" s="63">
        <v>20.212499999999999</v>
      </c>
      <c r="F27" s="38">
        <v>151</v>
      </c>
      <c r="G27" s="39">
        <v>144</v>
      </c>
      <c r="H27" s="39">
        <v>1</v>
      </c>
      <c r="I27" s="39">
        <f t="shared" si="1"/>
        <v>98.666666666666671</v>
      </c>
      <c r="J27" s="39">
        <f t="shared" si="2"/>
        <v>84.65419855703162</v>
      </c>
      <c r="K27" s="40">
        <f t="shared" si="7"/>
        <v>4413.666666666667</v>
      </c>
      <c r="L27" s="41">
        <v>2.2999999999999998</v>
      </c>
      <c r="M27" s="39">
        <v>2.8</v>
      </c>
      <c r="N27" s="39">
        <v>0.6</v>
      </c>
      <c r="O27" s="39">
        <f t="shared" si="3"/>
        <v>1.8999999999999997</v>
      </c>
      <c r="P27" s="39">
        <f t="shared" si="4"/>
        <v>1.1532562594670797</v>
      </c>
      <c r="Q27" s="40" t="e">
        <f t="shared" si="9"/>
        <v>#DIV/0!</v>
      </c>
      <c r="R27" s="41">
        <f t="shared" si="0"/>
        <v>3.4729999999999994</v>
      </c>
      <c r="S27" s="39">
        <f t="shared" si="0"/>
        <v>4.032</v>
      </c>
      <c r="T27" s="39">
        <f t="shared" si="0"/>
        <v>6.0000000000000001E-3</v>
      </c>
      <c r="U27" s="39">
        <f t="shared" si="5"/>
        <v>2.5036666666666663</v>
      </c>
      <c r="V27" s="39">
        <f t="shared" si="6"/>
        <v>2.1810259818107016</v>
      </c>
      <c r="W27" s="52">
        <f t="shared" si="8"/>
        <v>35.408333333333339</v>
      </c>
      <c r="Z27" s="56" t="s">
        <v>77</v>
      </c>
      <c r="AA27" s="57">
        <v>7.25</v>
      </c>
      <c r="AB27" s="57">
        <v>7.25</v>
      </c>
      <c r="AC27" s="57">
        <v>7.25</v>
      </c>
      <c r="AD27" s="57">
        <v>7.25</v>
      </c>
      <c r="AE27" s="57">
        <v>0</v>
      </c>
      <c r="AF27" s="57">
        <v>7.056</v>
      </c>
      <c r="AG27" s="57">
        <v>6.6680000000000001</v>
      </c>
      <c r="AH27" s="57">
        <v>6.4729999999999999</v>
      </c>
      <c r="AI27" s="57">
        <v>6.7323333333333331</v>
      </c>
      <c r="AJ27" s="57">
        <v>0.2967765714023487</v>
      </c>
      <c r="AK27" s="57">
        <v>-282.10000000000002</v>
      </c>
      <c r="AL27" s="57">
        <v>-282.10000000000002</v>
      </c>
      <c r="AM27" s="57">
        <v>-282.10000000000002</v>
      </c>
      <c r="AN27" s="57">
        <v>-282.10000000000002</v>
      </c>
      <c r="AO27" s="57">
        <v>0</v>
      </c>
      <c r="AP27" s="59">
        <v>-180.1</v>
      </c>
      <c r="AQ27" s="59">
        <v>-178.2</v>
      </c>
      <c r="AR27" s="59">
        <v>-174.9</v>
      </c>
      <c r="AS27" s="57">
        <v>-177.73333333333332</v>
      </c>
      <c r="AT27" s="57">
        <v>2.6312227829154446</v>
      </c>
      <c r="AU27" s="57">
        <v>0.85</v>
      </c>
      <c r="AV27" s="57">
        <v>0.85</v>
      </c>
      <c r="AW27" s="57">
        <v>0.85</v>
      </c>
      <c r="AX27" s="57">
        <v>0.85</v>
      </c>
      <c r="AY27" s="57">
        <v>0</v>
      </c>
      <c r="AZ27" s="57">
        <v>1.71</v>
      </c>
      <c r="BA27" s="57">
        <v>0.48299999999999998</v>
      </c>
      <c r="BB27" s="57">
        <v>0.52500000000000002</v>
      </c>
      <c r="BC27" s="57">
        <v>0.90600000000000003</v>
      </c>
      <c r="BD27" s="57">
        <v>0.69660103359096437</v>
      </c>
    </row>
    <row r="28" spans="1:56" x14ac:dyDescent="0.2">
      <c r="A28" s="55" t="s">
        <v>57</v>
      </c>
      <c r="B28" s="49">
        <v>43185</v>
      </c>
      <c r="C28" s="39">
        <v>34</v>
      </c>
      <c r="D28" s="64">
        <v>754.32500000000005</v>
      </c>
      <c r="E28" s="63">
        <v>20.8125</v>
      </c>
      <c r="F28" s="38">
        <v>134</v>
      </c>
      <c r="G28" s="39">
        <v>131</v>
      </c>
      <c r="H28" s="39">
        <v>1</v>
      </c>
      <c r="I28" s="39">
        <f t="shared" si="1"/>
        <v>88.666666666666671</v>
      </c>
      <c r="J28" s="39">
        <f t="shared" si="2"/>
        <v>75.936376877839876</v>
      </c>
      <c r="K28" s="40">
        <f t="shared" si="7"/>
        <v>4502.3333333333339</v>
      </c>
      <c r="L28" s="41">
        <v>6.7</v>
      </c>
      <c r="M28" s="39">
        <v>2.4</v>
      </c>
      <c r="N28" s="39">
        <v>0.8</v>
      </c>
      <c r="O28" s="39">
        <f t="shared" si="3"/>
        <v>3.3000000000000003</v>
      </c>
      <c r="P28" s="39">
        <f t="shared" si="4"/>
        <v>3.0512292604784714</v>
      </c>
      <c r="Q28" s="40" t="e">
        <f t="shared" si="9"/>
        <v>#DIV/0!</v>
      </c>
      <c r="R28" s="41">
        <f t="shared" si="0"/>
        <v>8.9780000000000015</v>
      </c>
      <c r="S28" s="39">
        <f t="shared" si="0"/>
        <v>3.1439999999999997</v>
      </c>
      <c r="T28" s="39">
        <f t="shared" si="0"/>
        <v>8.0000000000000002E-3</v>
      </c>
      <c r="U28" s="39">
        <f t="shared" si="5"/>
        <v>4.0433333333333339</v>
      </c>
      <c r="V28" s="39">
        <f t="shared" si="6"/>
        <v>4.5521231676365419</v>
      </c>
      <c r="W28" s="52">
        <f t="shared" si="8"/>
        <v>39.451666666666675</v>
      </c>
    </row>
    <row r="29" spans="1:56" x14ac:dyDescent="0.2">
      <c r="A29" s="55" t="s">
        <v>57</v>
      </c>
      <c r="B29" s="49">
        <v>43187</v>
      </c>
      <c r="C29" s="39">
        <v>36</v>
      </c>
      <c r="D29" s="64">
        <v>755.96249999999998</v>
      </c>
      <c r="E29" s="63">
        <v>16.55</v>
      </c>
      <c r="F29" s="38">
        <v>110</v>
      </c>
      <c r="G29" s="39">
        <v>100</v>
      </c>
      <c r="H29" s="39">
        <v>1</v>
      </c>
      <c r="I29" s="39">
        <f t="shared" si="1"/>
        <v>70.333333333333329</v>
      </c>
      <c r="J29" s="39">
        <f t="shared" si="2"/>
        <v>60.252247537609193</v>
      </c>
      <c r="K29" s="40">
        <f t="shared" si="7"/>
        <v>4572.666666666667</v>
      </c>
      <c r="L29" s="41">
        <v>0.8</v>
      </c>
      <c r="M29" s="39">
        <v>3.4</v>
      </c>
      <c r="N29" s="39">
        <v>2</v>
      </c>
      <c r="O29" s="39">
        <f t="shared" si="3"/>
        <v>2.0666666666666669</v>
      </c>
      <c r="P29" s="39">
        <f t="shared" si="4"/>
        <v>1.3012814197295419</v>
      </c>
      <c r="Q29" s="40" t="e">
        <f t="shared" si="9"/>
        <v>#DIV/0!</v>
      </c>
      <c r="R29" s="41">
        <f t="shared" si="0"/>
        <v>0.88</v>
      </c>
      <c r="S29" s="39">
        <f t="shared" si="0"/>
        <v>3.4</v>
      </c>
      <c r="T29" s="39">
        <f t="shared" si="0"/>
        <v>0.02</v>
      </c>
      <c r="U29" s="39">
        <f t="shared" si="5"/>
        <v>1.4333333333333333</v>
      </c>
      <c r="V29" s="39">
        <f t="shared" si="6"/>
        <v>1.7566255529660648</v>
      </c>
      <c r="W29" s="52">
        <f t="shared" si="8"/>
        <v>40.885000000000005</v>
      </c>
    </row>
    <row r="30" spans="1:56" x14ac:dyDescent="0.2">
      <c r="A30" s="55" t="s">
        <v>57</v>
      </c>
      <c r="B30" s="49">
        <v>43189</v>
      </c>
      <c r="C30" s="39">
        <v>38</v>
      </c>
      <c r="D30" s="64">
        <v>759.17142857142858</v>
      </c>
      <c r="E30" s="63">
        <v>18.657142857142855</v>
      </c>
      <c r="F30" s="38">
        <v>95</v>
      </c>
      <c r="G30" s="39">
        <v>83</v>
      </c>
      <c r="H30" s="39">
        <v>1</v>
      </c>
      <c r="I30" s="39">
        <f t="shared" si="1"/>
        <v>59.666666666666664</v>
      </c>
      <c r="J30" s="39">
        <f t="shared" si="2"/>
        <v>51.159880114532449</v>
      </c>
      <c r="K30" s="40">
        <f t="shared" si="7"/>
        <v>4632.3333333333339</v>
      </c>
      <c r="L30" s="41">
        <v>2.2000000000000002</v>
      </c>
      <c r="M30" s="39">
        <v>1.3</v>
      </c>
      <c r="N30" s="39">
        <v>0.8</v>
      </c>
      <c r="O30" s="39">
        <f t="shared" si="3"/>
        <v>1.4333333333333333</v>
      </c>
      <c r="P30" s="39">
        <f t="shared" si="4"/>
        <v>0.70945988845975938</v>
      </c>
      <c r="Q30" s="40" t="e">
        <f t="shared" si="9"/>
        <v>#DIV/0!</v>
      </c>
      <c r="R30" s="41">
        <f t="shared" si="0"/>
        <v>2.0900000000000003</v>
      </c>
      <c r="S30" s="39">
        <f t="shared" si="0"/>
        <v>1.079</v>
      </c>
      <c r="T30" s="39">
        <f t="shared" si="0"/>
        <v>8.0000000000000002E-3</v>
      </c>
      <c r="U30" s="39">
        <f t="shared" si="5"/>
        <v>1.0590000000000002</v>
      </c>
      <c r="V30" s="39">
        <f t="shared" si="6"/>
        <v>1.0411440822479854</v>
      </c>
      <c r="W30" s="52">
        <f t="shared" si="8"/>
        <v>41.944000000000003</v>
      </c>
    </row>
    <row r="31" spans="1:56" x14ac:dyDescent="0.2">
      <c r="A31" s="55" t="s">
        <v>57</v>
      </c>
      <c r="B31" s="49">
        <v>43191</v>
      </c>
      <c r="C31" s="39">
        <v>40</v>
      </c>
      <c r="D31" s="64">
        <v>755.86250000000007</v>
      </c>
      <c r="E31" s="63">
        <v>20.337499999999999</v>
      </c>
      <c r="F31" s="38">
        <v>113</v>
      </c>
      <c r="G31" s="39">
        <v>106</v>
      </c>
      <c r="H31" s="39">
        <v>92</v>
      </c>
      <c r="I31" s="39">
        <f t="shared" si="1"/>
        <v>103.66666666666667</v>
      </c>
      <c r="J31" s="39">
        <f t="shared" si="2"/>
        <v>10.692676621563628</v>
      </c>
      <c r="K31" s="40">
        <f t="shared" si="7"/>
        <v>4736.0000000000009</v>
      </c>
      <c r="L31" s="41">
        <v>0.6</v>
      </c>
      <c r="M31" s="39">
        <v>2.1</v>
      </c>
      <c r="N31" s="39">
        <v>0.7</v>
      </c>
      <c r="O31" s="39">
        <f t="shared" si="3"/>
        <v>1.1333333333333335</v>
      </c>
      <c r="P31" s="39">
        <f t="shared" si="4"/>
        <v>0.83864970836060826</v>
      </c>
      <c r="Q31" s="40" t="e">
        <f t="shared" si="9"/>
        <v>#DIV/0!</v>
      </c>
      <c r="R31" s="41">
        <f t="shared" si="0"/>
        <v>0.67799999999999994</v>
      </c>
      <c r="S31" s="39">
        <f t="shared" si="0"/>
        <v>2.2260000000000004</v>
      </c>
      <c r="T31" s="39">
        <f t="shared" si="0"/>
        <v>0.64399999999999991</v>
      </c>
      <c r="U31" s="39">
        <f t="shared" si="5"/>
        <v>1.1826666666666668</v>
      </c>
      <c r="V31" s="39">
        <f t="shared" si="6"/>
        <v>0.90371308131139383</v>
      </c>
      <c r="W31" s="52">
        <f t="shared" si="8"/>
        <v>43.126666666666672</v>
      </c>
    </row>
    <row r="32" spans="1:56" x14ac:dyDescent="0.2">
      <c r="A32" s="55" t="s">
        <v>57</v>
      </c>
      <c r="B32" s="49">
        <v>43193</v>
      </c>
      <c r="C32" s="39">
        <v>42</v>
      </c>
      <c r="D32" s="64">
        <v>756.07999999999993</v>
      </c>
      <c r="E32" s="63">
        <v>18.16</v>
      </c>
      <c r="F32" s="38">
        <v>86</v>
      </c>
      <c r="G32" s="39">
        <v>89</v>
      </c>
      <c r="H32" s="39">
        <v>91</v>
      </c>
      <c r="I32" s="39">
        <f t="shared" si="1"/>
        <v>88.666666666666671</v>
      </c>
      <c r="J32" s="39">
        <f t="shared" si="2"/>
        <v>2.5166114784235836</v>
      </c>
      <c r="K32" s="40">
        <f t="shared" si="7"/>
        <v>4824.6666666666679</v>
      </c>
      <c r="L32" s="41">
        <v>2.4</v>
      </c>
      <c r="M32" s="39">
        <v>2.4</v>
      </c>
      <c r="N32" s="39">
        <v>3.4</v>
      </c>
      <c r="O32" s="39">
        <f t="shared" si="3"/>
        <v>2.7333333333333329</v>
      </c>
      <c r="P32" s="39">
        <f t="shared" si="4"/>
        <v>0.57735026918962629</v>
      </c>
      <c r="Q32" s="40" t="e">
        <f t="shared" si="9"/>
        <v>#DIV/0!</v>
      </c>
      <c r="R32" s="41">
        <f t="shared" si="0"/>
        <v>2.0640000000000001</v>
      </c>
      <c r="S32" s="39">
        <f t="shared" si="0"/>
        <v>2.1360000000000001</v>
      </c>
      <c r="T32" s="39">
        <f t="shared" si="0"/>
        <v>3.0939999999999999</v>
      </c>
      <c r="U32" s="39">
        <f t="shared" si="5"/>
        <v>2.4313333333333333</v>
      </c>
      <c r="V32" s="39">
        <f t="shared" si="6"/>
        <v>0.57501420272314352</v>
      </c>
      <c r="W32" s="52">
        <f t="shared" si="8"/>
        <v>45.558000000000007</v>
      </c>
    </row>
    <row r="33" spans="1:23" ht="17" thickBot="1" x14ac:dyDescent="0.25">
      <c r="A33" s="55" t="s">
        <v>57</v>
      </c>
      <c r="B33" s="65">
        <v>43195</v>
      </c>
      <c r="C33" s="66">
        <v>44</v>
      </c>
      <c r="D33" s="67"/>
      <c r="E33" s="68"/>
      <c r="F33" s="38"/>
      <c r="G33" s="39"/>
      <c r="H33" s="39"/>
      <c r="I33" s="39" t="e">
        <f t="shared" si="1"/>
        <v>#DIV/0!</v>
      </c>
      <c r="J33" s="39" t="e">
        <f t="shared" si="2"/>
        <v>#DIV/0!</v>
      </c>
      <c r="K33" s="40" t="e">
        <f t="shared" si="7"/>
        <v>#DIV/0!</v>
      </c>
      <c r="L33" s="41"/>
      <c r="M33" s="39"/>
      <c r="N33" s="39"/>
      <c r="O33" s="39" t="e">
        <f t="shared" si="3"/>
        <v>#DIV/0!</v>
      </c>
      <c r="P33" s="39" t="e">
        <f t="shared" si="4"/>
        <v>#DIV/0!</v>
      </c>
      <c r="Q33" s="40" t="e">
        <f t="shared" si="9"/>
        <v>#DIV/0!</v>
      </c>
      <c r="R33" s="41">
        <f t="shared" si="0"/>
        <v>0</v>
      </c>
      <c r="S33" s="39">
        <f t="shared" si="0"/>
        <v>0</v>
      </c>
      <c r="T33" s="39">
        <f t="shared" si="0"/>
        <v>0</v>
      </c>
      <c r="U33" s="39">
        <f t="shared" si="5"/>
        <v>0</v>
      </c>
      <c r="V33" s="39">
        <f t="shared" si="6"/>
        <v>0</v>
      </c>
      <c r="W33" s="52">
        <f t="shared" si="8"/>
        <v>45.558000000000007</v>
      </c>
    </row>
    <row r="34" spans="1:23" ht="34" x14ac:dyDescent="0.2">
      <c r="A34" s="69" t="s">
        <v>63</v>
      </c>
      <c r="B34" s="70">
        <v>43151</v>
      </c>
      <c r="C34" s="71">
        <v>0</v>
      </c>
      <c r="D34" s="72">
        <v>759.69999999999993</v>
      </c>
      <c r="E34" s="73">
        <v>12.5</v>
      </c>
      <c r="F34" s="74">
        <v>0</v>
      </c>
      <c r="G34" s="71">
        <v>0</v>
      </c>
      <c r="H34" s="71">
        <v>0</v>
      </c>
      <c r="I34" s="71">
        <f t="shared" si="1"/>
        <v>0</v>
      </c>
      <c r="J34" s="71">
        <f t="shared" si="2"/>
        <v>0</v>
      </c>
      <c r="K34" s="40">
        <f>I34</f>
        <v>0</v>
      </c>
      <c r="L34" s="75">
        <v>0</v>
      </c>
      <c r="M34" s="71">
        <v>0</v>
      </c>
      <c r="N34" s="71">
        <v>0</v>
      </c>
      <c r="O34" s="71">
        <f t="shared" si="3"/>
        <v>0</v>
      </c>
      <c r="P34" s="71">
        <f t="shared" si="4"/>
        <v>0</v>
      </c>
      <c r="Q34" s="76">
        <f>O34</f>
        <v>0</v>
      </c>
      <c r="R34" s="75">
        <f t="shared" si="0"/>
        <v>0</v>
      </c>
      <c r="S34" s="71">
        <f t="shared" si="0"/>
        <v>0</v>
      </c>
      <c r="T34" s="71">
        <f t="shared" si="0"/>
        <v>0</v>
      </c>
      <c r="U34" s="71">
        <f t="shared" si="5"/>
        <v>0</v>
      </c>
      <c r="V34" s="71">
        <f t="shared" si="6"/>
        <v>0</v>
      </c>
      <c r="W34" s="52">
        <f>U34</f>
        <v>0</v>
      </c>
    </row>
    <row r="35" spans="1:23" ht="34" x14ac:dyDescent="0.2">
      <c r="A35" s="77" t="s">
        <v>63</v>
      </c>
      <c r="B35" s="78">
        <v>43153</v>
      </c>
      <c r="C35" s="79">
        <v>2</v>
      </c>
      <c r="D35" s="80">
        <v>761.88571428571436</v>
      </c>
      <c r="E35" s="81">
        <v>15.22857142857143</v>
      </c>
      <c r="F35" s="82">
        <v>124</v>
      </c>
      <c r="G35" s="83">
        <v>96.5</v>
      </c>
      <c r="H35" s="83">
        <v>111.5</v>
      </c>
      <c r="I35" s="79">
        <f t="shared" si="1"/>
        <v>110.66666666666667</v>
      </c>
      <c r="J35" s="79">
        <f t="shared" si="2"/>
        <v>13.768926368215212</v>
      </c>
      <c r="K35" s="40">
        <f t="shared" si="7"/>
        <v>110.66666666666667</v>
      </c>
      <c r="L35" s="84">
        <v>1.7</v>
      </c>
      <c r="M35" s="79">
        <v>3.8</v>
      </c>
      <c r="N35" s="79">
        <v>1.2</v>
      </c>
      <c r="O35" s="79">
        <f t="shared" si="3"/>
        <v>2.2333333333333334</v>
      </c>
      <c r="P35" s="79">
        <f t="shared" si="4"/>
        <v>1.3796134724383251</v>
      </c>
      <c r="Q35" s="40">
        <f t="shared" si="9"/>
        <v>2.2333333333333334</v>
      </c>
      <c r="R35" s="84">
        <f t="shared" si="0"/>
        <v>2.1079999999999997</v>
      </c>
      <c r="S35" s="79">
        <f t="shared" si="0"/>
        <v>3.6669999999999998</v>
      </c>
      <c r="T35" s="79">
        <f t="shared" si="0"/>
        <v>1.3379999999999999</v>
      </c>
      <c r="U35" s="79">
        <f t="shared" si="5"/>
        <v>2.371</v>
      </c>
      <c r="V35" s="79">
        <f t="shared" si="6"/>
        <v>1.1865652110187626</v>
      </c>
      <c r="W35" s="52">
        <f t="shared" si="8"/>
        <v>2.371</v>
      </c>
    </row>
    <row r="36" spans="1:23" ht="34" x14ac:dyDescent="0.2">
      <c r="A36" s="77" t="s">
        <v>63</v>
      </c>
      <c r="B36" s="78">
        <v>43155</v>
      </c>
      <c r="C36" s="79">
        <v>4</v>
      </c>
      <c r="D36" s="80">
        <v>759.01250000000005</v>
      </c>
      <c r="E36" s="81">
        <v>15.225000000000001</v>
      </c>
      <c r="F36" s="85">
        <v>370</v>
      </c>
      <c r="G36" s="79">
        <v>326</v>
      </c>
      <c r="H36" s="79">
        <v>289</v>
      </c>
      <c r="I36" s="79">
        <f t="shared" si="1"/>
        <v>328.33333333333331</v>
      </c>
      <c r="J36" s="79">
        <f t="shared" si="2"/>
        <v>40.550380187284844</v>
      </c>
      <c r="K36" s="40">
        <f t="shared" si="7"/>
        <v>439</v>
      </c>
      <c r="L36" s="84">
        <v>1.4</v>
      </c>
      <c r="M36" s="79">
        <v>3.4</v>
      </c>
      <c r="N36" s="79">
        <v>2.8</v>
      </c>
      <c r="O36" s="79">
        <f t="shared" si="3"/>
        <v>2.5333333333333332</v>
      </c>
      <c r="P36" s="79">
        <f t="shared" si="4"/>
        <v>1.0263202878893758</v>
      </c>
      <c r="Q36" s="40">
        <f t="shared" si="9"/>
        <v>4.7666666666666666</v>
      </c>
      <c r="R36" s="84">
        <f t="shared" si="0"/>
        <v>5.18</v>
      </c>
      <c r="S36" s="79">
        <f t="shared" si="0"/>
        <v>11.083999999999998</v>
      </c>
      <c r="T36" s="79">
        <f t="shared" si="0"/>
        <v>8.0919999999999987</v>
      </c>
      <c r="U36" s="79">
        <f t="shared" si="5"/>
        <v>8.1186666666666643</v>
      </c>
      <c r="V36" s="79">
        <f t="shared" si="6"/>
        <v>2.9520903328545582</v>
      </c>
      <c r="W36" s="52">
        <f t="shared" si="8"/>
        <v>10.489666666666665</v>
      </c>
    </row>
    <row r="37" spans="1:23" ht="34" x14ac:dyDescent="0.2">
      <c r="A37" s="77" t="s">
        <v>63</v>
      </c>
      <c r="B37" s="78">
        <v>43157</v>
      </c>
      <c r="C37" s="79">
        <v>6</v>
      </c>
      <c r="D37" s="80">
        <v>760.50000000000011</v>
      </c>
      <c r="E37" s="81">
        <v>15.000000000000002</v>
      </c>
      <c r="F37" s="85">
        <v>449</v>
      </c>
      <c r="G37" s="79">
        <v>382</v>
      </c>
      <c r="H37" s="79">
        <v>410</v>
      </c>
      <c r="I37" s="79">
        <f t="shared" si="1"/>
        <v>413.66666666666669</v>
      </c>
      <c r="J37" s="79">
        <f t="shared" si="2"/>
        <v>33.650160970392598</v>
      </c>
      <c r="K37" s="40">
        <f t="shared" si="7"/>
        <v>852.66666666666674</v>
      </c>
      <c r="L37" s="84">
        <v>1</v>
      </c>
      <c r="M37" s="79">
        <v>1.8</v>
      </c>
      <c r="N37" s="79">
        <v>2.8</v>
      </c>
      <c r="O37" s="79">
        <f t="shared" si="3"/>
        <v>1.8666666666666665</v>
      </c>
      <c r="P37" s="79">
        <f t="shared" si="4"/>
        <v>0.90184995056457895</v>
      </c>
      <c r="Q37" s="40">
        <f t="shared" si="9"/>
        <v>6.6333333333333329</v>
      </c>
      <c r="R37" s="84">
        <f t="shared" si="0"/>
        <v>4.49</v>
      </c>
      <c r="S37" s="79">
        <f t="shared" si="0"/>
        <v>6.8760000000000003</v>
      </c>
      <c r="T37" s="79">
        <f t="shared" si="0"/>
        <v>11.48</v>
      </c>
      <c r="U37" s="79">
        <f t="shared" si="5"/>
        <v>7.6153333333333331</v>
      </c>
      <c r="V37" s="79">
        <f t="shared" si="6"/>
        <v>3.5531655370012443</v>
      </c>
      <c r="W37" s="52">
        <f t="shared" si="8"/>
        <v>18.104999999999997</v>
      </c>
    </row>
    <row r="38" spans="1:23" ht="34" x14ac:dyDescent="0.2">
      <c r="A38" s="77" t="s">
        <v>63</v>
      </c>
      <c r="B38" s="78">
        <v>43159</v>
      </c>
      <c r="C38" s="79">
        <v>8</v>
      </c>
      <c r="D38" s="80">
        <v>758.34999999999991</v>
      </c>
      <c r="E38" s="81">
        <v>17.049999999999997</v>
      </c>
      <c r="F38" s="85">
        <v>480</v>
      </c>
      <c r="G38" s="79">
        <v>475</v>
      </c>
      <c r="H38" s="79">
        <v>392</v>
      </c>
      <c r="I38" s="79">
        <f t="shared" si="1"/>
        <v>449</v>
      </c>
      <c r="J38" s="79">
        <f t="shared" si="2"/>
        <v>49.42671342502959</v>
      </c>
      <c r="K38" s="40">
        <f t="shared" si="7"/>
        <v>1301.6666666666667</v>
      </c>
      <c r="L38" s="84">
        <v>1</v>
      </c>
      <c r="M38" s="79">
        <v>7.3</v>
      </c>
      <c r="N38" s="79">
        <v>0.9</v>
      </c>
      <c r="O38" s="79">
        <f t="shared" si="3"/>
        <v>3.0666666666666669</v>
      </c>
      <c r="P38" s="79">
        <f t="shared" si="4"/>
        <v>3.6665151483845437</v>
      </c>
      <c r="Q38" s="40">
        <f t="shared" si="9"/>
        <v>9.6999999999999993</v>
      </c>
      <c r="R38" s="84">
        <f t="shared" si="0"/>
        <v>4.8</v>
      </c>
      <c r="S38" s="79">
        <f t="shared" si="0"/>
        <v>34.674999999999997</v>
      </c>
      <c r="T38" s="79">
        <f t="shared" si="0"/>
        <v>3.528</v>
      </c>
      <c r="U38" s="79">
        <f t="shared" si="5"/>
        <v>14.334333333333332</v>
      </c>
      <c r="V38" s="79">
        <f t="shared" si="6"/>
        <v>17.627011554240646</v>
      </c>
      <c r="W38" s="52">
        <f t="shared" si="8"/>
        <v>32.43933333333333</v>
      </c>
    </row>
    <row r="39" spans="1:23" ht="34" x14ac:dyDescent="0.2">
      <c r="A39" s="77" t="s">
        <v>63</v>
      </c>
      <c r="B39" s="78">
        <v>43161</v>
      </c>
      <c r="C39" s="79">
        <v>10</v>
      </c>
      <c r="D39" s="80">
        <v>760.01249999999993</v>
      </c>
      <c r="E39" s="81">
        <v>16.337500000000002</v>
      </c>
      <c r="F39" s="85">
        <v>458</v>
      </c>
      <c r="G39" s="79">
        <v>484</v>
      </c>
      <c r="H39" s="79">
        <v>567</v>
      </c>
      <c r="I39" s="79">
        <f t="shared" si="1"/>
        <v>503</v>
      </c>
      <c r="J39" s="79">
        <f t="shared" si="2"/>
        <v>56.929781309961136</v>
      </c>
      <c r="K39" s="40">
        <f t="shared" si="7"/>
        <v>1804.6666666666667</v>
      </c>
      <c r="L39" s="84"/>
      <c r="M39" s="79"/>
      <c r="N39" s="79"/>
      <c r="O39" s="79" t="e">
        <f t="shared" si="3"/>
        <v>#DIV/0!</v>
      </c>
      <c r="P39" s="79" t="e">
        <f t="shared" si="4"/>
        <v>#DIV/0!</v>
      </c>
      <c r="Q39" s="40" t="e">
        <f t="shared" si="9"/>
        <v>#DIV/0!</v>
      </c>
      <c r="R39" s="84">
        <f t="shared" si="0"/>
        <v>0</v>
      </c>
      <c r="S39" s="79">
        <f t="shared" si="0"/>
        <v>0</v>
      </c>
      <c r="T39" s="79">
        <f t="shared" si="0"/>
        <v>0</v>
      </c>
      <c r="U39" s="79">
        <f t="shared" si="5"/>
        <v>0</v>
      </c>
      <c r="V39" s="79">
        <f t="shared" si="6"/>
        <v>0</v>
      </c>
      <c r="W39" s="52">
        <f t="shared" si="8"/>
        <v>32.43933333333333</v>
      </c>
    </row>
    <row r="40" spans="1:23" ht="34" x14ac:dyDescent="0.2">
      <c r="A40" s="77" t="s">
        <v>63</v>
      </c>
      <c r="B40" s="78">
        <v>43163</v>
      </c>
      <c r="C40" s="79">
        <v>12</v>
      </c>
      <c r="D40" s="80">
        <v>758.6</v>
      </c>
      <c r="E40" s="81">
        <v>17.424999999999997</v>
      </c>
      <c r="F40" s="85">
        <v>449</v>
      </c>
      <c r="G40" s="79">
        <v>495</v>
      </c>
      <c r="H40" s="79">
        <v>583</v>
      </c>
      <c r="I40" s="79">
        <f t="shared" si="1"/>
        <v>509</v>
      </c>
      <c r="J40" s="79">
        <f t="shared" si="2"/>
        <v>68.088178122196808</v>
      </c>
      <c r="K40" s="40">
        <f t="shared" si="7"/>
        <v>2313.666666666667</v>
      </c>
      <c r="L40" s="84"/>
      <c r="M40" s="79"/>
      <c r="N40" s="79"/>
      <c r="O40" s="79" t="e">
        <f t="shared" si="3"/>
        <v>#DIV/0!</v>
      </c>
      <c r="P40" s="79" t="e">
        <f t="shared" si="4"/>
        <v>#DIV/0!</v>
      </c>
      <c r="Q40" s="40" t="e">
        <f t="shared" si="9"/>
        <v>#DIV/0!</v>
      </c>
      <c r="R40" s="84">
        <f t="shared" si="0"/>
        <v>0</v>
      </c>
      <c r="S40" s="79">
        <f t="shared" si="0"/>
        <v>0</v>
      </c>
      <c r="T40" s="79">
        <f t="shared" si="0"/>
        <v>0</v>
      </c>
      <c r="U40" s="79">
        <f t="shared" si="5"/>
        <v>0</v>
      </c>
      <c r="V40" s="79">
        <f t="shared" si="6"/>
        <v>0</v>
      </c>
      <c r="W40" s="52">
        <f t="shared" si="8"/>
        <v>32.43933333333333</v>
      </c>
    </row>
    <row r="41" spans="1:23" ht="34" x14ac:dyDescent="0.2">
      <c r="A41" s="77" t="s">
        <v>63</v>
      </c>
      <c r="B41" s="78">
        <v>43165</v>
      </c>
      <c r="C41" s="79">
        <v>14</v>
      </c>
      <c r="D41" s="80">
        <v>756.61428571428576</v>
      </c>
      <c r="E41" s="81">
        <v>18.685714285714283</v>
      </c>
      <c r="F41" s="85">
        <v>403</v>
      </c>
      <c r="G41" s="79">
        <v>413</v>
      </c>
      <c r="H41" s="79">
        <v>506</v>
      </c>
      <c r="I41" s="79">
        <f t="shared" si="1"/>
        <v>440.66666666666669</v>
      </c>
      <c r="J41" s="79">
        <f t="shared" si="2"/>
        <v>56.800821590301965</v>
      </c>
      <c r="K41" s="40">
        <f t="shared" si="7"/>
        <v>2754.3333333333335</v>
      </c>
      <c r="L41" s="84"/>
      <c r="M41" s="79"/>
      <c r="N41" s="79"/>
      <c r="O41" s="79" t="e">
        <f t="shared" si="3"/>
        <v>#DIV/0!</v>
      </c>
      <c r="P41" s="79" t="e">
        <f t="shared" si="4"/>
        <v>#DIV/0!</v>
      </c>
      <c r="Q41" s="40" t="e">
        <f t="shared" si="9"/>
        <v>#DIV/0!</v>
      </c>
      <c r="R41" s="84">
        <f t="shared" si="0"/>
        <v>0</v>
      </c>
      <c r="S41" s="79">
        <f t="shared" si="0"/>
        <v>0</v>
      </c>
      <c r="T41" s="79">
        <f t="shared" si="0"/>
        <v>0</v>
      </c>
      <c r="U41" s="79">
        <f t="shared" si="5"/>
        <v>0</v>
      </c>
      <c r="V41" s="79">
        <f t="shared" si="6"/>
        <v>0</v>
      </c>
      <c r="W41" s="52">
        <f t="shared" si="8"/>
        <v>32.43933333333333</v>
      </c>
    </row>
    <row r="42" spans="1:23" ht="34" x14ac:dyDescent="0.2">
      <c r="A42" s="77" t="s">
        <v>63</v>
      </c>
      <c r="B42" s="78">
        <v>43167</v>
      </c>
      <c r="C42" s="79">
        <v>16</v>
      </c>
      <c r="D42" s="80">
        <v>756.89999999999986</v>
      </c>
      <c r="E42" s="81">
        <v>19.38571428571429</v>
      </c>
      <c r="F42" s="85">
        <v>348</v>
      </c>
      <c r="G42" s="79">
        <v>341</v>
      </c>
      <c r="H42" s="79">
        <v>25</v>
      </c>
      <c r="I42" s="79">
        <f t="shared" si="1"/>
        <v>238</v>
      </c>
      <c r="J42" s="79">
        <f t="shared" si="2"/>
        <v>184.4966124350255</v>
      </c>
      <c r="K42" s="40">
        <f t="shared" si="7"/>
        <v>2992.3333333333335</v>
      </c>
      <c r="L42" s="84"/>
      <c r="M42" s="79"/>
      <c r="N42" s="79"/>
      <c r="O42" s="79" t="e">
        <f t="shared" si="3"/>
        <v>#DIV/0!</v>
      </c>
      <c r="P42" s="79" t="e">
        <f t="shared" si="4"/>
        <v>#DIV/0!</v>
      </c>
      <c r="Q42" s="40" t="e">
        <f t="shared" si="9"/>
        <v>#DIV/0!</v>
      </c>
      <c r="R42" s="84">
        <f t="shared" si="0"/>
        <v>0</v>
      </c>
      <c r="S42" s="79">
        <f t="shared" si="0"/>
        <v>0</v>
      </c>
      <c r="T42" s="79">
        <f t="shared" si="0"/>
        <v>0</v>
      </c>
      <c r="U42" s="79">
        <f t="shared" si="5"/>
        <v>0</v>
      </c>
      <c r="V42" s="79">
        <f t="shared" si="6"/>
        <v>0</v>
      </c>
      <c r="W42" s="52">
        <f t="shared" si="8"/>
        <v>32.43933333333333</v>
      </c>
    </row>
    <row r="43" spans="1:23" ht="34" x14ac:dyDescent="0.2">
      <c r="A43" s="77" t="s">
        <v>63</v>
      </c>
      <c r="B43" s="78">
        <v>43169</v>
      </c>
      <c r="C43" s="79">
        <v>18</v>
      </c>
      <c r="D43" s="80">
        <v>756.53750000000002</v>
      </c>
      <c r="E43" s="81">
        <v>18.625</v>
      </c>
      <c r="F43" s="85">
        <v>317</v>
      </c>
      <c r="G43" s="79">
        <v>302</v>
      </c>
      <c r="H43" s="79">
        <v>369</v>
      </c>
      <c r="I43" s="79">
        <f t="shared" si="1"/>
        <v>329.33333333333331</v>
      </c>
      <c r="J43" s="79">
        <f t="shared" si="2"/>
        <v>35.161532010612582</v>
      </c>
      <c r="K43" s="40">
        <f t="shared" si="7"/>
        <v>3321.666666666667</v>
      </c>
      <c r="L43" s="84"/>
      <c r="M43" s="79"/>
      <c r="N43" s="79"/>
      <c r="O43" s="79" t="e">
        <f t="shared" si="3"/>
        <v>#DIV/0!</v>
      </c>
      <c r="P43" s="79" t="e">
        <f t="shared" si="4"/>
        <v>#DIV/0!</v>
      </c>
      <c r="Q43" s="40" t="e">
        <f t="shared" si="9"/>
        <v>#DIV/0!</v>
      </c>
      <c r="R43" s="84">
        <f t="shared" si="0"/>
        <v>0</v>
      </c>
      <c r="S43" s="79">
        <f t="shared" si="0"/>
        <v>0</v>
      </c>
      <c r="T43" s="79">
        <f t="shared" si="0"/>
        <v>0</v>
      </c>
      <c r="U43" s="79">
        <f t="shared" si="5"/>
        <v>0</v>
      </c>
      <c r="V43" s="79">
        <f t="shared" si="6"/>
        <v>0</v>
      </c>
      <c r="W43" s="52">
        <f t="shared" si="8"/>
        <v>32.43933333333333</v>
      </c>
    </row>
    <row r="44" spans="1:23" ht="34" x14ac:dyDescent="0.2">
      <c r="A44" s="77" t="s">
        <v>63</v>
      </c>
      <c r="B44" s="78">
        <v>43171</v>
      </c>
      <c r="C44" s="79">
        <v>20</v>
      </c>
      <c r="D44" s="80">
        <v>756.19999999999993</v>
      </c>
      <c r="E44" s="81">
        <v>18.862500000000001</v>
      </c>
      <c r="F44" s="85">
        <v>328</v>
      </c>
      <c r="G44" s="79">
        <v>306</v>
      </c>
      <c r="H44" s="79">
        <v>417</v>
      </c>
      <c r="I44" s="79">
        <f t="shared" si="1"/>
        <v>350.33333333333331</v>
      </c>
      <c r="J44" s="79">
        <f t="shared" si="2"/>
        <v>58.773576829501735</v>
      </c>
      <c r="K44" s="40">
        <f t="shared" si="7"/>
        <v>3672.0000000000005</v>
      </c>
      <c r="L44" s="84"/>
      <c r="M44" s="79"/>
      <c r="N44" s="79"/>
      <c r="O44" s="79" t="e">
        <f t="shared" si="3"/>
        <v>#DIV/0!</v>
      </c>
      <c r="P44" s="79" t="e">
        <f t="shared" si="4"/>
        <v>#DIV/0!</v>
      </c>
      <c r="Q44" s="40" t="e">
        <f t="shared" si="9"/>
        <v>#DIV/0!</v>
      </c>
      <c r="R44" s="84">
        <f t="shared" si="0"/>
        <v>0</v>
      </c>
      <c r="S44" s="79">
        <f t="shared" si="0"/>
        <v>0</v>
      </c>
      <c r="T44" s="79">
        <f t="shared" si="0"/>
        <v>0</v>
      </c>
      <c r="U44" s="79">
        <f t="shared" si="5"/>
        <v>0</v>
      </c>
      <c r="V44" s="79">
        <f t="shared" si="6"/>
        <v>0</v>
      </c>
      <c r="W44" s="52">
        <f t="shared" si="8"/>
        <v>32.43933333333333</v>
      </c>
    </row>
    <row r="45" spans="1:23" ht="34" x14ac:dyDescent="0.2">
      <c r="A45" s="77" t="s">
        <v>63</v>
      </c>
      <c r="B45" s="78">
        <v>43173</v>
      </c>
      <c r="C45" s="79">
        <v>22</v>
      </c>
      <c r="D45" s="80">
        <v>757.03750000000002</v>
      </c>
      <c r="E45" s="81">
        <v>18.237500000000001</v>
      </c>
      <c r="F45" s="85">
        <v>258</v>
      </c>
      <c r="G45" s="79">
        <v>249</v>
      </c>
      <c r="H45" s="79">
        <v>327</v>
      </c>
      <c r="I45" s="79">
        <f t="shared" si="1"/>
        <v>278</v>
      </c>
      <c r="J45" s="79">
        <f t="shared" si="2"/>
        <v>42.67317658670374</v>
      </c>
      <c r="K45" s="40">
        <f t="shared" si="7"/>
        <v>3950.0000000000005</v>
      </c>
      <c r="L45" s="84"/>
      <c r="M45" s="79"/>
      <c r="N45" s="79"/>
      <c r="O45" s="79" t="e">
        <f t="shared" si="3"/>
        <v>#DIV/0!</v>
      </c>
      <c r="P45" s="79" t="e">
        <f t="shared" si="4"/>
        <v>#DIV/0!</v>
      </c>
      <c r="Q45" s="40" t="e">
        <f t="shared" si="9"/>
        <v>#DIV/0!</v>
      </c>
      <c r="R45" s="84">
        <f t="shared" si="0"/>
        <v>0</v>
      </c>
      <c r="S45" s="79">
        <f t="shared" si="0"/>
        <v>0</v>
      </c>
      <c r="T45" s="79">
        <f t="shared" si="0"/>
        <v>0</v>
      </c>
      <c r="U45" s="79">
        <f t="shared" si="5"/>
        <v>0</v>
      </c>
      <c r="V45" s="79">
        <f t="shared" si="6"/>
        <v>0</v>
      </c>
      <c r="W45" s="52">
        <f t="shared" si="8"/>
        <v>32.43933333333333</v>
      </c>
    </row>
    <row r="46" spans="1:23" ht="34" x14ac:dyDescent="0.2">
      <c r="A46" s="77" t="s">
        <v>63</v>
      </c>
      <c r="B46" s="78">
        <v>43175</v>
      </c>
      <c r="C46" s="79">
        <v>24</v>
      </c>
      <c r="D46" s="86">
        <v>760.32499999999993</v>
      </c>
      <c r="E46" s="87">
        <v>15.287500000000001</v>
      </c>
      <c r="F46" s="85">
        <v>236</v>
      </c>
      <c r="G46" s="79">
        <v>217</v>
      </c>
      <c r="H46" s="79">
        <v>278</v>
      </c>
      <c r="I46" s="79">
        <f t="shared" si="1"/>
        <v>243.66666666666666</v>
      </c>
      <c r="J46" s="79">
        <f t="shared" si="2"/>
        <v>31.214312956291838</v>
      </c>
      <c r="K46" s="40">
        <f t="shared" si="7"/>
        <v>4193.666666666667</v>
      </c>
      <c r="L46" s="84">
        <v>0.5</v>
      </c>
      <c r="M46" s="79">
        <v>0.9</v>
      </c>
      <c r="N46" s="79">
        <v>1.8</v>
      </c>
      <c r="O46" s="79">
        <f t="shared" si="3"/>
        <v>1.0666666666666667</v>
      </c>
      <c r="P46" s="79">
        <f t="shared" si="4"/>
        <v>0.6658328118479393</v>
      </c>
      <c r="Q46" s="40" t="e">
        <f t="shared" si="9"/>
        <v>#DIV/0!</v>
      </c>
      <c r="R46" s="84">
        <f t="shared" si="0"/>
        <v>1.18</v>
      </c>
      <c r="S46" s="79">
        <f t="shared" si="0"/>
        <v>1.9530000000000001</v>
      </c>
      <c r="T46" s="79">
        <f t="shared" si="0"/>
        <v>5.0040000000000004</v>
      </c>
      <c r="U46" s="79">
        <f t="shared" si="5"/>
        <v>2.7123333333333335</v>
      </c>
      <c r="V46" s="79">
        <f t="shared" si="6"/>
        <v>2.0219258970925056</v>
      </c>
      <c r="W46" s="52">
        <f t="shared" si="8"/>
        <v>35.151666666666664</v>
      </c>
    </row>
    <row r="47" spans="1:23" ht="34" x14ac:dyDescent="0.2">
      <c r="A47" s="77" t="s">
        <v>63</v>
      </c>
      <c r="B47" s="78">
        <v>43177</v>
      </c>
      <c r="C47" s="79">
        <v>26</v>
      </c>
      <c r="D47" s="86">
        <v>757.52499999999998</v>
      </c>
      <c r="E47" s="87">
        <v>17.1875</v>
      </c>
      <c r="F47" s="85">
        <v>206</v>
      </c>
      <c r="G47" s="79">
        <v>188</v>
      </c>
      <c r="H47" s="79">
        <v>243</v>
      </c>
      <c r="I47" s="79">
        <f t="shared" si="1"/>
        <v>212.33333333333334</v>
      </c>
      <c r="J47" s="79">
        <f t="shared" si="2"/>
        <v>28.041635710730723</v>
      </c>
      <c r="K47" s="40">
        <f t="shared" si="7"/>
        <v>4406</v>
      </c>
      <c r="L47" s="84">
        <v>0.1</v>
      </c>
      <c r="M47" s="79">
        <v>5.3</v>
      </c>
      <c r="N47" s="79">
        <v>1.6</v>
      </c>
      <c r="O47" s="79">
        <f t="shared" si="3"/>
        <v>2.3333333333333335</v>
      </c>
      <c r="P47" s="79">
        <f t="shared" si="4"/>
        <v>2.6764404221527771</v>
      </c>
      <c r="Q47" s="40" t="e">
        <f t="shared" si="9"/>
        <v>#DIV/0!</v>
      </c>
      <c r="R47" s="84">
        <f t="shared" si="0"/>
        <v>0.20600000000000002</v>
      </c>
      <c r="S47" s="79">
        <f t="shared" si="0"/>
        <v>9.9640000000000004</v>
      </c>
      <c r="T47" s="79">
        <f t="shared" si="0"/>
        <v>3.8879999999999999</v>
      </c>
      <c r="U47" s="79">
        <f t="shared" si="5"/>
        <v>4.6859999999999999</v>
      </c>
      <c r="V47" s="79">
        <f t="shared" si="6"/>
        <v>4.9277016955168875</v>
      </c>
      <c r="W47" s="52">
        <f t="shared" si="8"/>
        <v>39.837666666666664</v>
      </c>
    </row>
    <row r="48" spans="1:23" ht="34" x14ac:dyDescent="0.2">
      <c r="A48" s="77" t="s">
        <v>63</v>
      </c>
      <c r="B48" s="78">
        <v>43179</v>
      </c>
      <c r="C48" s="79">
        <v>28</v>
      </c>
      <c r="D48" s="86">
        <v>756.35714285714289</v>
      </c>
      <c r="E48" s="87">
        <v>18.357142857142858</v>
      </c>
      <c r="F48" s="85">
        <v>156</v>
      </c>
      <c r="G48" s="79">
        <v>139</v>
      </c>
      <c r="H48" s="79">
        <v>184</v>
      </c>
      <c r="I48" s="79">
        <f t="shared" si="1"/>
        <v>159.66666666666666</v>
      </c>
      <c r="J48" s="79">
        <f t="shared" si="2"/>
        <v>22.722969289539073</v>
      </c>
      <c r="K48" s="40">
        <f t="shared" si="7"/>
        <v>4565.666666666667</v>
      </c>
      <c r="L48" s="84">
        <v>0.5</v>
      </c>
      <c r="M48" s="79">
        <v>0.3</v>
      </c>
      <c r="N48" s="79">
        <v>0.7</v>
      </c>
      <c r="O48" s="79">
        <f t="shared" si="3"/>
        <v>0.5</v>
      </c>
      <c r="P48" s="79">
        <f t="shared" si="4"/>
        <v>0.19999999999999982</v>
      </c>
      <c r="Q48" s="40" t="e">
        <f t="shared" si="9"/>
        <v>#DIV/0!</v>
      </c>
      <c r="R48" s="84">
        <f t="shared" si="0"/>
        <v>0.78</v>
      </c>
      <c r="S48" s="79">
        <f t="shared" si="0"/>
        <v>0.41699999999999998</v>
      </c>
      <c r="T48" s="79">
        <f t="shared" si="0"/>
        <v>1.2879999999999998</v>
      </c>
      <c r="U48" s="79">
        <f t="shared" si="5"/>
        <v>0.82833333333333325</v>
      </c>
      <c r="V48" s="79">
        <f t="shared" si="6"/>
        <v>0.43750695232571252</v>
      </c>
      <c r="W48" s="52">
        <f t="shared" si="8"/>
        <v>40.665999999999997</v>
      </c>
    </row>
    <row r="49" spans="1:23" ht="34" x14ac:dyDescent="0.2">
      <c r="A49" s="77" t="s">
        <v>63</v>
      </c>
      <c r="B49" s="78">
        <v>43181</v>
      </c>
      <c r="C49" s="79">
        <v>30</v>
      </c>
      <c r="D49" s="88">
        <v>758.98571428571427</v>
      </c>
      <c r="E49" s="87">
        <v>21.328571428571426</v>
      </c>
      <c r="F49" s="85">
        <v>144</v>
      </c>
      <c r="G49" s="79">
        <v>130</v>
      </c>
      <c r="H49" s="79">
        <v>183</v>
      </c>
      <c r="I49" s="79">
        <f t="shared" si="1"/>
        <v>152.33333333333334</v>
      </c>
      <c r="J49" s="79">
        <f t="shared" si="2"/>
        <v>27.465129406819401</v>
      </c>
      <c r="K49" s="40">
        <f t="shared" si="7"/>
        <v>4718</v>
      </c>
      <c r="L49" s="84">
        <v>1.4</v>
      </c>
      <c r="M49" s="79">
        <v>1.6</v>
      </c>
      <c r="N49" s="79">
        <v>2.6</v>
      </c>
      <c r="O49" s="79">
        <f t="shared" si="3"/>
        <v>1.8666666666666665</v>
      </c>
      <c r="P49" s="79">
        <f t="shared" si="4"/>
        <v>0.64291005073286489</v>
      </c>
      <c r="Q49" s="40" t="e">
        <f t="shared" si="9"/>
        <v>#DIV/0!</v>
      </c>
      <c r="R49" s="84">
        <f t="shared" si="0"/>
        <v>2.016</v>
      </c>
      <c r="S49" s="79">
        <f t="shared" si="0"/>
        <v>2.08</v>
      </c>
      <c r="T49" s="79">
        <f t="shared" si="0"/>
        <v>4.758</v>
      </c>
      <c r="U49" s="79">
        <f t="shared" si="5"/>
        <v>2.9513333333333329</v>
      </c>
      <c r="V49" s="79">
        <f t="shared" si="6"/>
        <v>1.5649464314580661</v>
      </c>
      <c r="W49" s="52">
        <f t="shared" si="8"/>
        <v>43.617333333333328</v>
      </c>
    </row>
    <row r="50" spans="1:23" ht="34" x14ac:dyDescent="0.2">
      <c r="A50" s="77" t="s">
        <v>63</v>
      </c>
      <c r="B50" s="78">
        <v>43183</v>
      </c>
      <c r="C50" s="79">
        <v>32</v>
      </c>
      <c r="D50" s="88">
        <v>756.9375</v>
      </c>
      <c r="E50" s="87">
        <v>20.212499999999999</v>
      </c>
      <c r="F50" s="85">
        <v>178</v>
      </c>
      <c r="G50" s="79">
        <v>173</v>
      </c>
      <c r="H50" s="79">
        <v>129</v>
      </c>
      <c r="I50" s="79">
        <f t="shared" si="1"/>
        <v>160</v>
      </c>
      <c r="J50" s="79">
        <f t="shared" si="2"/>
        <v>26.962937525425527</v>
      </c>
      <c r="K50" s="40">
        <f t="shared" si="7"/>
        <v>4878</v>
      </c>
      <c r="L50" s="84">
        <v>1.7</v>
      </c>
      <c r="M50" s="79">
        <v>2.2999999999999998</v>
      </c>
      <c r="N50" s="79">
        <v>4.2</v>
      </c>
      <c r="O50" s="79">
        <f t="shared" si="3"/>
        <v>2.7333333333333329</v>
      </c>
      <c r="P50" s="79">
        <f t="shared" si="4"/>
        <v>1.3051181300301269</v>
      </c>
      <c r="Q50" s="40" t="e">
        <f t="shared" si="9"/>
        <v>#DIV/0!</v>
      </c>
      <c r="R50" s="84">
        <f t="shared" si="0"/>
        <v>3.0259999999999998</v>
      </c>
      <c r="S50" s="79">
        <f t="shared" si="0"/>
        <v>3.9789999999999996</v>
      </c>
      <c r="T50" s="79">
        <f t="shared" si="0"/>
        <v>5.418000000000001</v>
      </c>
      <c r="U50" s="79">
        <f t="shared" si="5"/>
        <v>4.141</v>
      </c>
      <c r="V50" s="79">
        <f t="shared" si="6"/>
        <v>1.2042005646901206</v>
      </c>
      <c r="W50" s="52">
        <f t="shared" si="8"/>
        <v>47.758333333333326</v>
      </c>
    </row>
    <row r="51" spans="1:23" ht="34" x14ac:dyDescent="0.2">
      <c r="A51" s="77" t="s">
        <v>63</v>
      </c>
      <c r="B51" s="78">
        <v>43185</v>
      </c>
      <c r="C51" s="79">
        <v>34</v>
      </c>
      <c r="D51" s="88">
        <v>754.32500000000005</v>
      </c>
      <c r="E51" s="87">
        <v>20.8125</v>
      </c>
      <c r="F51" s="85">
        <v>138</v>
      </c>
      <c r="G51" s="79">
        <v>129</v>
      </c>
      <c r="H51" s="79">
        <v>180</v>
      </c>
      <c r="I51" s="79">
        <f t="shared" si="1"/>
        <v>149</v>
      </c>
      <c r="J51" s="79">
        <f t="shared" si="2"/>
        <v>27.221315177632398</v>
      </c>
      <c r="K51" s="40">
        <f t="shared" si="7"/>
        <v>5027</v>
      </c>
      <c r="L51" s="84">
        <v>0.3</v>
      </c>
      <c r="M51" s="79">
        <v>1.4</v>
      </c>
      <c r="N51" s="79">
        <v>0.9</v>
      </c>
      <c r="O51" s="79">
        <f t="shared" si="3"/>
        <v>0.8666666666666667</v>
      </c>
      <c r="P51" s="79">
        <f t="shared" si="4"/>
        <v>0.55075705472861014</v>
      </c>
      <c r="Q51" s="40" t="e">
        <f t="shared" si="9"/>
        <v>#DIV/0!</v>
      </c>
      <c r="R51" s="84">
        <f t="shared" si="0"/>
        <v>0.41399999999999998</v>
      </c>
      <c r="S51" s="79">
        <f t="shared" si="0"/>
        <v>1.806</v>
      </c>
      <c r="T51" s="79">
        <f t="shared" si="0"/>
        <v>1.62</v>
      </c>
      <c r="U51" s="79">
        <f t="shared" si="5"/>
        <v>1.28</v>
      </c>
      <c r="V51" s="79">
        <f t="shared" si="6"/>
        <v>0.75572217117138984</v>
      </c>
      <c r="W51" s="52">
        <f t="shared" si="8"/>
        <v>49.038333333333327</v>
      </c>
    </row>
    <row r="52" spans="1:23" ht="34" x14ac:dyDescent="0.2">
      <c r="A52" s="77" t="s">
        <v>63</v>
      </c>
      <c r="B52" s="78">
        <v>43187</v>
      </c>
      <c r="C52" s="79">
        <v>36</v>
      </c>
      <c r="D52" s="88">
        <v>755.96249999999998</v>
      </c>
      <c r="E52" s="87">
        <v>16.55</v>
      </c>
      <c r="F52" s="85">
        <v>108</v>
      </c>
      <c r="G52" s="79">
        <v>103</v>
      </c>
      <c r="H52" s="79">
        <v>146</v>
      </c>
      <c r="I52" s="79">
        <f t="shared" si="1"/>
        <v>119</v>
      </c>
      <c r="J52" s="79">
        <f t="shared" si="2"/>
        <v>23.515952032609693</v>
      </c>
      <c r="K52" s="40">
        <f t="shared" si="7"/>
        <v>5146</v>
      </c>
      <c r="L52" s="84">
        <v>0.7</v>
      </c>
      <c r="M52" s="79">
        <v>2.2999999999999998</v>
      </c>
      <c r="N52" s="79">
        <v>1</v>
      </c>
      <c r="O52" s="79">
        <f t="shared" si="3"/>
        <v>1.3333333333333333</v>
      </c>
      <c r="P52" s="79">
        <f t="shared" si="4"/>
        <v>0.85049005481153817</v>
      </c>
      <c r="Q52" s="40" t="e">
        <f t="shared" si="9"/>
        <v>#DIV/0!</v>
      </c>
      <c r="R52" s="84">
        <f t="shared" si="0"/>
        <v>0.75599999999999989</v>
      </c>
      <c r="S52" s="79">
        <f t="shared" si="0"/>
        <v>2.3689999999999998</v>
      </c>
      <c r="T52" s="79">
        <f t="shared" si="0"/>
        <v>1.46</v>
      </c>
      <c r="U52" s="79">
        <f t="shared" si="5"/>
        <v>1.5283333333333331</v>
      </c>
      <c r="V52" s="79">
        <f t="shared" si="6"/>
        <v>0.80866824676954729</v>
      </c>
      <c r="W52" s="52">
        <f t="shared" si="8"/>
        <v>50.566666666666663</v>
      </c>
    </row>
    <row r="53" spans="1:23" ht="34" x14ac:dyDescent="0.2">
      <c r="A53" s="77" t="s">
        <v>63</v>
      </c>
      <c r="B53" s="78">
        <v>43189</v>
      </c>
      <c r="C53" s="79">
        <v>38</v>
      </c>
      <c r="D53" s="88">
        <v>759.17142857142858</v>
      </c>
      <c r="E53" s="87">
        <v>18.657142857142855</v>
      </c>
      <c r="F53" s="85">
        <v>100</v>
      </c>
      <c r="G53" s="79">
        <v>87</v>
      </c>
      <c r="H53" s="79">
        <v>136</v>
      </c>
      <c r="I53" s="79">
        <f t="shared" si="1"/>
        <v>107.66666666666667</v>
      </c>
      <c r="J53" s="79">
        <f t="shared" si="2"/>
        <v>25.383721817994541</v>
      </c>
      <c r="K53" s="40">
        <f t="shared" si="7"/>
        <v>5253.666666666667</v>
      </c>
      <c r="L53" s="84">
        <v>1.9</v>
      </c>
      <c r="M53" s="79">
        <v>1.1000000000000001</v>
      </c>
      <c r="N53" s="79">
        <v>1.3</v>
      </c>
      <c r="O53" s="79">
        <f t="shared" si="3"/>
        <v>1.4333333333333333</v>
      </c>
      <c r="P53" s="79">
        <f t="shared" si="4"/>
        <v>0.41633319989322709</v>
      </c>
      <c r="Q53" s="40" t="e">
        <f t="shared" si="9"/>
        <v>#DIV/0!</v>
      </c>
      <c r="R53" s="84">
        <f t="shared" si="0"/>
        <v>1.9</v>
      </c>
      <c r="S53" s="79">
        <f t="shared" si="0"/>
        <v>0.95700000000000007</v>
      </c>
      <c r="T53" s="79">
        <f t="shared" si="0"/>
        <v>1.768</v>
      </c>
      <c r="U53" s="79">
        <f t="shared" si="5"/>
        <v>1.5416666666666667</v>
      </c>
      <c r="V53" s="79">
        <f t="shared" si="6"/>
        <v>0.51061955831453787</v>
      </c>
      <c r="W53" s="52">
        <f t="shared" si="8"/>
        <v>52.108333333333327</v>
      </c>
    </row>
    <row r="54" spans="1:23" ht="34" x14ac:dyDescent="0.2">
      <c r="A54" s="77" t="s">
        <v>63</v>
      </c>
      <c r="B54" s="78">
        <v>43191</v>
      </c>
      <c r="C54" s="79">
        <v>40</v>
      </c>
      <c r="D54" s="88">
        <v>755.86250000000007</v>
      </c>
      <c r="E54" s="87">
        <v>20.337499999999999</v>
      </c>
      <c r="F54" s="85">
        <v>110</v>
      </c>
      <c r="G54" s="79">
        <v>97</v>
      </c>
      <c r="H54" s="79">
        <v>140</v>
      </c>
      <c r="I54" s="79">
        <f t="shared" si="1"/>
        <v>115.66666666666667</v>
      </c>
      <c r="J54" s="79">
        <f t="shared" si="2"/>
        <v>22.052966542697426</v>
      </c>
      <c r="K54" s="40">
        <f t="shared" si="7"/>
        <v>5369.3333333333339</v>
      </c>
      <c r="L54" s="84">
        <v>2.1</v>
      </c>
      <c r="M54" s="79">
        <v>2.4</v>
      </c>
      <c r="N54" s="79">
        <v>3</v>
      </c>
      <c r="O54" s="79">
        <f t="shared" si="3"/>
        <v>2.5</v>
      </c>
      <c r="P54" s="79">
        <f t="shared" si="4"/>
        <v>0.45825756949558494</v>
      </c>
      <c r="Q54" s="40" t="e">
        <f t="shared" si="9"/>
        <v>#DIV/0!</v>
      </c>
      <c r="R54" s="84">
        <f t="shared" si="0"/>
        <v>2.31</v>
      </c>
      <c r="S54" s="79">
        <f t="shared" si="0"/>
        <v>2.3279999999999998</v>
      </c>
      <c r="T54" s="79">
        <f t="shared" si="0"/>
        <v>4.2</v>
      </c>
      <c r="U54" s="79">
        <f t="shared" si="5"/>
        <v>2.9460000000000002</v>
      </c>
      <c r="V54" s="79">
        <f t="shared" si="6"/>
        <v>1.0860331486653603</v>
      </c>
      <c r="W54" s="52">
        <f t="shared" si="8"/>
        <v>55.054333333333325</v>
      </c>
    </row>
    <row r="55" spans="1:23" ht="34" x14ac:dyDescent="0.2">
      <c r="A55" s="77" t="s">
        <v>63</v>
      </c>
      <c r="B55" s="78">
        <v>43193</v>
      </c>
      <c r="C55" s="79">
        <v>42</v>
      </c>
      <c r="D55" s="88">
        <v>756.07999999999993</v>
      </c>
      <c r="E55" s="87">
        <v>18.16</v>
      </c>
      <c r="F55" s="85">
        <v>32</v>
      </c>
      <c r="G55" s="79">
        <v>74</v>
      </c>
      <c r="H55" s="79">
        <v>117</v>
      </c>
      <c r="I55" s="79">
        <f t="shared" si="1"/>
        <v>74.333333333333329</v>
      </c>
      <c r="J55" s="79">
        <f t="shared" si="2"/>
        <v>42.500980380849263</v>
      </c>
      <c r="K55" s="40">
        <f t="shared" si="7"/>
        <v>5443.666666666667</v>
      </c>
      <c r="L55" s="84">
        <v>1.5</v>
      </c>
      <c r="M55" s="79">
        <v>2.9</v>
      </c>
      <c r="N55" s="79">
        <v>2.9</v>
      </c>
      <c r="O55" s="79">
        <f t="shared" si="3"/>
        <v>2.4333333333333336</v>
      </c>
      <c r="P55" s="79">
        <f t="shared" si="4"/>
        <v>0.80829037686547445</v>
      </c>
      <c r="Q55" s="40" t="e">
        <f t="shared" si="9"/>
        <v>#DIV/0!</v>
      </c>
      <c r="R55" s="84">
        <f t="shared" si="0"/>
        <v>0.48</v>
      </c>
      <c r="S55" s="79">
        <f t="shared" si="0"/>
        <v>2.1459999999999999</v>
      </c>
      <c r="T55" s="79">
        <f t="shared" si="0"/>
        <v>3.3930000000000002</v>
      </c>
      <c r="U55" s="79">
        <f t="shared" si="5"/>
        <v>2.0063333333333335</v>
      </c>
      <c r="V55" s="79">
        <f t="shared" si="6"/>
        <v>1.4615137130158355</v>
      </c>
      <c r="W55" s="52">
        <f t="shared" si="8"/>
        <v>57.060666666666656</v>
      </c>
    </row>
    <row r="56" spans="1:23" ht="35" thickBot="1" x14ac:dyDescent="0.25">
      <c r="A56" s="77" t="s">
        <v>63</v>
      </c>
      <c r="B56" s="78">
        <v>43195</v>
      </c>
      <c r="C56" s="79">
        <v>44</v>
      </c>
      <c r="D56" s="89"/>
      <c r="E56" s="90"/>
      <c r="F56" s="85"/>
      <c r="G56" s="79"/>
      <c r="H56" s="79"/>
      <c r="I56" s="79" t="e">
        <f t="shared" si="1"/>
        <v>#DIV/0!</v>
      </c>
      <c r="J56" s="79" t="e">
        <f t="shared" si="2"/>
        <v>#DIV/0!</v>
      </c>
      <c r="K56" s="40" t="e">
        <f t="shared" si="7"/>
        <v>#DIV/0!</v>
      </c>
      <c r="L56" s="84"/>
      <c r="M56" s="79"/>
      <c r="N56" s="79"/>
      <c r="O56" s="79" t="e">
        <f t="shared" si="3"/>
        <v>#DIV/0!</v>
      </c>
      <c r="P56" s="79" t="e">
        <f t="shared" si="4"/>
        <v>#DIV/0!</v>
      </c>
      <c r="Q56" s="40" t="e">
        <f t="shared" si="9"/>
        <v>#DIV/0!</v>
      </c>
      <c r="R56" s="84">
        <f t="shared" si="0"/>
        <v>0</v>
      </c>
      <c r="S56" s="79">
        <f t="shared" si="0"/>
        <v>0</v>
      </c>
      <c r="T56" s="79">
        <f t="shared" si="0"/>
        <v>0</v>
      </c>
      <c r="U56" s="79">
        <f t="shared" si="5"/>
        <v>0</v>
      </c>
      <c r="V56" s="79">
        <f t="shared" si="6"/>
        <v>0</v>
      </c>
      <c r="W56" s="52">
        <f t="shared" si="8"/>
        <v>57.060666666666656</v>
      </c>
    </row>
    <row r="57" spans="1:23" ht="34" x14ac:dyDescent="0.2">
      <c r="A57" s="91" t="s">
        <v>64</v>
      </c>
      <c r="B57" s="92">
        <v>43151</v>
      </c>
      <c r="C57" s="93">
        <v>0</v>
      </c>
      <c r="D57" s="94">
        <v>759.69999999999993</v>
      </c>
      <c r="E57" s="95">
        <v>12.5</v>
      </c>
      <c r="F57" s="96">
        <v>0</v>
      </c>
      <c r="G57" s="93">
        <v>0</v>
      </c>
      <c r="H57" s="93">
        <v>0</v>
      </c>
      <c r="I57" s="93">
        <f t="shared" si="1"/>
        <v>0</v>
      </c>
      <c r="J57" s="93">
        <f t="shared" si="2"/>
        <v>0</v>
      </c>
      <c r="K57" s="40">
        <f>I57</f>
        <v>0</v>
      </c>
      <c r="L57" s="97">
        <v>0</v>
      </c>
      <c r="M57" s="93">
        <v>0</v>
      </c>
      <c r="N57" s="93">
        <v>0</v>
      </c>
      <c r="O57" s="93">
        <f t="shared" si="3"/>
        <v>0</v>
      </c>
      <c r="P57" s="93">
        <f t="shared" si="4"/>
        <v>0</v>
      </c>
      <c r="Q57" s="76">
        <v>0</v>
      </c>
      <c r="R57" s="97">
        <f t="shared" si="0"/>
        <v>0</v>
      </c>
      <c r="S57" s="93">
        <f t="shared" si="0"/>
        <v>0</v>
      </c>
      <c r="T57" s="93">
        <f t="shared" si="0"/>
        <v>0</v>
      </c>
      <c r="U57" s="93">
        <f t="shared" si="5"/>
        <v>0</v>
      </c>
      <c r="V57" s="93">
        <f t="shared" si="6"/>
        <v>0</v>
      </c>
      <c r="W57" s="52">
        <f>U57</f>
        <v>0</v>
      </c>
    </row>
    <row r="58" spans="1:23" ht="34" x14ac:dyDescent="0.2">
      <c r="A58" s="77" t="s">
        <v>64</v>
      </c>
      <c r="B58" s="98">
        <v>43153</v>
      </c>
      <c r="C58" s="99">
        <v>2</v>
      </c>
      <c r="D58" s="100">
        <v>761.88571428571436</v>
      </c>
      <c r="E58" s="101">
        <v>15.22857142857143</v>
      </c>
      <c r="F58" s="102">
        <v>128.5</v>
      </c>
      <c r="G58" s="99">
        <v>1</v>
      </c>
      <c r="H58" s="99">
        <v>1</v>
      </c>
      <c r="I58" s="99">
        <f t="shared" si="1"/>
        <v>43.5</v>
      </c>
      <c r="J58" s="99">
        <f t="shared" si="2"/>
        <v>73.612159321677282</v>
      </c>
      <c r="K58" s="40">
        <f t="shared" si="7"/>
        <v>43.5</v>
      </c>
      <c r="L58" s="103">
        <v>4.2</v>
      </c>
      <c r="M58" s="99">
        <v>2</v>
      </c>
      <c r="N58" s="99">
        <v>1.7</v>
      </c>
      <c r="O58" s="99">
        <f t="shared" si="3"/>
        <v>2.6333333333333333</v>
      </c>
      <c r="P58" s="99">
        <f t="shared" si="4"/>
        <v>1.3650396819628847</v>
      </c>
      <c r="Q58" s="40">
        <f t="shared" si="9"/>
        <v>2.6333333333333333</v>
      </c>
      <c r="R58" s="103">
        <f t="shared" si="0"/>
        <v>5.3970000000000002</v>
      </c>
      <c r="S58" s="99">
        <f t="shared" si="0"/>
        <v>0.02</v>
      </c>
      <c r="T58" s="99">
        <f t="shared" si="0"/>
        <v>1.7000000000000001E-2</v>
      </c>
      <c r="U58" s="99">
        <f t="shared" si="5"/>
        <v>1.8113333333333335</v>
      </c>
      <c r="V58" s="99">
        <f t="shared" si="6"/>
        <v>3.1052787851227359</v>
      </c>
      <c r="W58" s="52">
        <f t="shared" si="8"/>
        <v>1.8113333333333335</v>
      </c>
    </row>
    <row r="59" spans="1:23" ht="34" x14ac:dyDescent="0.2">
      <c r="A59" s="77" t="s">
        <v>64</v>
      </c>
      <c r="B59" s="98">
        <v>43155</v>
      </c>
      <c r="C59" s="99">
        <v>4</v>
      </c>
      <c r="D59" s="100">
        <v>759.01250000000005</v>
      </c>
      <c r="E59" s="101">
        <v>15.225000000000001</v>
      </c>
      <c r="F59" s="102">
        <v>268</v>
      </c>
      <c r="G59" s="99">
        <v>120</v>
      </c>
      <c r="H59" s="99">
        <v>1</v>
      </c>
      <c r="I59" s="99">
        <f t="shared" si="1"/>
        <v>129.66666666666666</v>
      </c>
      <c r="J59" s="99">
        <f t="shared" si="2"/>
        <v>133.76222685546668</v>
      </c>
      <c r="K59" s="40">
        <f>K58+I59</f>
        <v>173.16666666666666</v>
      </c>
      <c r="L59" s="103">
        <v>1.3</v>
      </c>
      <c r="M59" s="99">
        <v>0.1</v>
      </c>
      <c r="N59" s="99">
        <v>0.5</v>
      </c>
      <c r="O59" s="99">
        <f t="shared" si="3"/>
        <v>0.63333333333333341</v>
      </c>
      <c r="P59" s="99">
        <f t="shared" si="4"/>
        <v>0.61101009266077877</v>
      </c>
      <c r="Q59" s="40">
        <f t="shared" si="9"/>
        <v>3.2666666666666666</v>
      </c>
      <c r="R59" s="103">
        <f t="shared" si="0"/>
        <v>3.4840000000000004</v>
      </c>
      <c r="S59" s="99">
        <f t="shared" si="0"/>
        <v>0.12</v>
      </c>
      <c r="T59" s="99">
        <f t="shared" si="0"/>
        <v>5.0000000000000001E-3</v>
      </c>
      <c r="U59" s="99">
        <f t="shared" si="5"/>
        <v>1.2030000000000001</v>
      </c>
      <c r="V59" s="99">
        <f t="shared" si="6"/>
        <v>1.9762406230011571</v>
      </c>
      <c r="W59" s="52">
        <f t="shared" si="8"/>
        <v>3.0143333333333335</v>
      </c>
    </row>
    <row r="60" spans="1:23" ht="34" x14ac:dyDescent="0.2">
      <c r="A60" s="77" t="s">
        <v>64</v>
      </c>
      <c r="B60" s="98">
        <v>43157</v>
      </c>
      <c r="C60" s="99">
        <v>6</v>
      </c>
      <c r="D60" s="100">
        <v>760.50000000000011</v>
      </c>
      <c r="E60" s="101">
        <v>15.000000000000002</v>
      </c>
      <c r="F60" s="102">
        <v>316</v>
      </c>
      <c r="G60" s="99">
        <v>1</v>
      </c>
      <c r="H60" s="99">
        <v>1</v>
      </c>
      <c r="I60" s="99">
        <f t="shared" si="1"/>
        <v>106</v>
      </c>
      <c r="J60" s="99">
        <f t="shared" si="2"/>
        <v>181.86533479473212</v>
      </c>
      <c r="K60" s="40">
        <f t="shared" si="7"/>
        <v>279.16666666666663</v>
      </c>
      <c r="L60" s="103">
        <v>0.5</v>
      </c>
      <c r="M60" s="99">
        <v>1.2</v>
      </c>
      <c r="N60" s="99">
        <v>1.1000000000000001</v>
      </c>
      <c r="O60" s="99">
        <f t="shared" si="3"/>
        <v>0.93333333333333324</v>
      </c>
      <c r="P60" s="99">
        <f t="shared" si="4"/>
        <v>0.37859388972001878</v>
      </c>
      <c r="Q60" s="40">
        <f t="shared" si="9"/>
        <v>4.2</v>
      </c>
      <c r="R60" s="103">
        <f t="shared" si="0"/>
        <v>1.58</v>
      </c>
      <c r="S60" s="99">
        <f t="shared" si="0"/>
        <v>1.2E-2</v>
      </c>
      <c r="T60" s="99">
        <f t="shared" si="0"/>
        <v>1.1000000000000001E-2</v>
      </c>
      <c r="U60" s="99">
        <f t="shared" si="5"/>
        <v>0.53433333333333333</v>
      </c>
      <c r="V60" s="99">
        <f t="shared" si="6"/>
        <v>0.90557403525793168</v>
      </c>
      <c r="W60" s="52">
        <f t="shared" si="8"/>
        <v>3.5486666666666666</v>
      </c>
    </row>
    <row r="61" spans="1:23" ht="34" x14ac:dyDescent="0.2">
      <c r="A61" s="77" t="s">
        <v>64</v>
      </c>
      <c r="B61" s="98">
        <v>43159</v>
      </c>
      <c r="C61" s="99">
        <v>8</v>
      </c>
      <c r="D61" s="100">
        <v>758.34999999999991</v>
      </c>
      <c r="E61" s="101">
        <v>17.049999999999997</v>
      </c>
      <c r="F61" s="102">
        <v>567</v>
      </c>
      <c r="G61" s="99">
        <v>203</v>
      </c>
      <c r="H61" s="99">
        <v>14</v>
      </c>
      <c r="I61" s="99">
        <f t="shared" si="1"/>
        <v>261.33333333333331</v>
      </c>
      <c r="J61" s="99">
        <f t="shared" si="2"/>
        <v>281.07709499945622</v>
      </c>
      <c r="K61" s="40">
        <f t="shared" si="7"/>
        <v>540.5</v>
      </c>
      <c r="L61" s="103">
        <v>1.1000000000000001</v>
      </c>
      <c r="M61" s="99">
        <v>1.2</v>
      </c>
      <c r="N61" s="99">
        <v>1.8</v>
      </c>
      <c r="O61" s="99">
        <f t="shared" si="3"/>
        <v>1.3666666666666665</v>
      </c>
      <c r="P61" s="99">
        <f t="shared" si="4"/>
        <v>0.37859388972001912</v>
      </c>
      <c r="Q61" s="40">
        <f t="shared" si="9"/>
        <v>5.5666666666666664</v>
      </c>
      <c r="R61" s="103">
        <f t="shared" si="0"/>
        <v>6.2370000000000001</v>
      </c>
      <c r="S61" s="99">
        <f t="shared" si="0"/>
        <v>2.4359999999999999</v>
      </c>
      <c r="T61" s="99">
        <f t="shared" si="0"/>
        <v>0.252</v>
      </c>
      <c r="U61" s="99">
        <f t="shared" si="5"/>
        <v>2.9750000000000001</v>
      </c>
      <c r="V61" s="99">
        <f t="shared" si="6"/>
        <v>3.0286873394261078</v>
      </c>
      <c r="W61" s="52">
        <f t="shared" si="8"/>
        <v>6.5236666666666672</v>
      </c>
    </row>
    <row r="62" spans="1:23" ht="34" x14ac:dyDescent="0.2">
      <c r="A62" s="77" t="s">
        <v>64</v>
      </c>
      <c r="B62" s="98">
        <v>43161</v>
      </c>
      <c r="C62" s="99">
        <v>10</v>
      </c>
      <c r="D62" s="100">
        <v>760.01249999999993</v>
      </c>
      <c r="E62" s="101">
        <v>16.337500000000002</v>
      </c>
      <c r="F62" s="102">
        <v>598</v>
      </c>
      <c r="G62" s="99">
        <v>1</v>
      </c>
      <c r="H62" s="99">
        <v>1</v>
      </c>
      <c r="I62" s="99">
        <f t="shared" si="1"/>
        <v>200</v>
      </c>
      <c r="J62" s="99">
        <f t="shared" si="2"/>
        <v>344.67811070620655</v>
      </c>
      <c r="K62" s="40">
        <f t="shared" si="7"/>
        <v>740.5</v>
      </c>
      <c r="L62" s="103"/>
      <c r="M62" s="99"/>
      <c r="N62" s="99"/>
      <c r="O62" s="99" t="e">
        <f t="shared" si="3"/>
        <v>#DIV/0!</v>
      </c>
      <c r="P62" s="99" t="e">
        <f t="shared" si="4"/>
        <v>#DIV/0!</v>
      </c>
      <c r="Q62" s="40" t="e">
        <f t="shared" si="9"/>
        <v>#DIV/0!</v>
      </c>
      <c r="R62" s="103">
        <f t="shared" si="0"/>
        <v>0</v>
      </c>
      <c r="S62" s="99">
        <f t="shared" si="0"/>
        <v>0</v>
      </c>
      <c r="T62" s="99">
        <f t="shared" si="0"/>
        <v>0</v>
      </c>
      <c r="U62" s="99">
        <f t="shared" si="5"/>
        <v>0</v>
      </c>
      <c r="V62" s="99">
        <f t="shared" si="6"/>
        <v>0</v>
      </c>
      <c r="W62" s="52">
        <f t="shared" si="8"/>
        <v>6.5236666666666672</v>
      </c>
    </row>
    <row r="63" spans="1:23" ht="34" x14ac:dyDescent="0.2">
      <c r="A63" s="77" t="s">
        <v>64</v>
      </c>
      <c r="B63" s="98">
        <v>43163</v>
      </c>
      <c r="C63" s="99">
        <v>12</v>
      </c>
      <c r="D63" s="100">
        <v>758.6</v>
      </c>
      <c r="E63" s="101">
        <v>17.424999999999997</v>
      </c>
      <c r="F63" s="102">
        <v>674</v>
      </c>
      <c r="G63" s="99">
        <v>22</v>
      </c>
      <c r="H63" s="99">
        <v>112</v>
      </c>
      <c r="I63" s="99">
        <f t="shared" si="1"/>
        <v>269.33333333333331</v>
      </c>
      <c r="J63" s="99">
        <f t="shared" si="2"/>
        <v>353.32893079018214</v>
      </c>
      <c r="K63" s="40">
        <f t="shared" si="7"/>
        <v>1009.8333333333333</v>
      </c>
      <c r="L63" s="103"/>
      <c r="M63" s="99"/>
      <c r="N63" s="99"/>
      <c r="O63" s="99" t="e">
        <f t="shared" si="3"/>
        <v>#DIV/0!</v>
      </c>
      <c r="P63" s="99" t="e">
        <f t="shared" si="4"/>
        <v>#DIV/0!</v>
      </c>
      <c r="Q63" s="40" t="e">
        <f t="shared" si="9"/>
        <v>#DIV/0!</v>
      </c>
      <c r="R63" s="103">
        <f t="shared" si="0"/>
        <v>0</v>
      </c>
      <c r="S63" s="99">
        <f t="shared" si="0"/>
        <v>0</v>
      </c>
      <c r="T63" s="99">
        <f t="shared" si="0"/>
        <v>0</v>
      </c>
      <c r="U63" s="99">
        <f t="shared" si="5"/>
        <v>0</v>
      </c>
      <c r="V63" s="99">
        <f t="shared" si="6"/>
        <v>0</v>
      </c>
      <c r="W63" s="52">
        <f t="shared" si="8"/>
        <v>6.5236666666666672</v>
      </c>
    </row>
    <row r="64" spans="1:23" ht="34" x14ac:dyDescent="0.2">
      <c r="A64" s="77" t="s">
        <v>64</v>
      </c>
      <c r="B64" s="98">
        <v>43165</v>
      </c>
      <c r="C64" s="99">
        <v>14</v>
      </c>
      <c r="D64" s="100">
        <v>756.61428571428576</v>
      </c>
      <c r="E64" s="101">
        <v>18.685714285714283</v>
      </c>
      <c r="F64" s="102">
        <v>558</v>
      </c>
      <c r="G64" s="99">
        <v>62</v>
      </c>
      <c r="H64" s="99">
        <v>220</v>
      </c>
      <c r="I64" s="99">
        <f t="shared" si="1"/>
        <v>280</v>
      </c>
      <c r="J64" s="99">
        <f t="shared" si="2"/>
        <v>253.38508243383231</v>
      </c>
      <c r="K64" s="40">
        <f t="shared" si="7"/>
        <v>1289.8333333333333</v>
      </c>
      <c r="L64" s="103"/>
      <c r="M64" s="99"/>
      <c r="N64" s="99"/>
      <c r="O64" s="99" t="e">
        <f t="shared" si="3"/>
        <v>#DIV/0!</v>
      </c>
      <c r="P64" s="99" t="e">
        <f t="shared" si="4"/>
        <v>#DIV/0!</v>
      </c>
      <c r="Q64" s="40" t="e">
        <f t="shared" si="9"/>
        <v>#DIV/0!</v>
      </c>
      <c r="R64" s="103">
        <f t="shared" si="0"/>
        <v>0</v>
      </c>
      <c r="S64" s="99">
        <f t="shared" si="0"/>
        <v>0</v>
      </c>
      <c r="T64" s="99">
        <f t="shared" si="0"/>
        <v>0</v>
      </c>
      <c r="U64" s="99">
        <f t="shared" si="5"/>
        <v>0</v>
      </c>
      <c r="V64" s="99">
        <f t="shared" si="6"/>
        <v>0</v>
      </c>
      <c r="W64" s="52">
        <f t="shared" si="8"/>
        <v>6.5236666666666672</v>
      </c>
    </row>
    <row r="65" spans="1:23" ht="34" x14ac:dyDescent="0.2">
      <c r="A65" s="77" t="s">
        <v>64</v>
      </c>
      <c r="B65" s="98">
        <v>43167</v>
      </c>
      <c r="C65" s="99">
        <v>16</v>
      </c>
      <c r="D65" s="100">
        <v>756.89999999999986</v>
      </c>
      <c r="E65" s="101">
        <v>19.38571428571429</v>
      </c>
      <c r="F65" s="102">
        <v>458</v>
      </c>
      <c r="G65" s="99">
        <v>122</v>
      </c>
      <c r="H65" s="99">
        <v>357</v>
      </c>
      <c r="I65" s="99">
        <f t="shared" si="1"/>
        <v>312.33333333333331</v>
      </c>
      <c r="J65" s="99">
        <f t="shared" si="2"/>
        <v>172.39586228599961</v>
      </c>
      <c r="K65" s="40">
        <f t="shared" si="7"/>
        <v>1602.1666666666665</v>
      </c>
      <c r="L65" s="103"/>
      <c r="M65" s="99"/>
      <c r="N65" s="99"/>
      <c r="O65" s="99" t="e">
        <f t="shared" si="3"/>
        <v>#DIV/0!</v>
      </c>
      <c r="P65" s="99" t="e">
        <f t="shared" si="4"/>
        <v>#DIV/0!</v>
      </c>
      <c r="Q65" s="40" t="e">
        <f t="shared" si="9"/>
        <v>#DIV/0!</v>
      </c>
      <c r="R65" s="103">
        <f t="shared" si="0"/>
        <v>0</v>
      </c>
      <c r="S65" s="99">
        <f t="shared" si="0"/>
        <v>0</v>
      </c>
      <c r="T65" s="99">
        <f t="shared" si="0"/>
        <v>0</v>
      </c>
      <c r="U65" s="99">
        <f t="shared" si="5"/>
        <v>0</v>
      </c>
      <c r="V65" s="99">
        <f t="shared" si="6"/>
        <v>0</v>
      </c>
      <c r="W65" s="52">
        <f t="shared" si="8"/>
        <v>6.5236666666666672</v>
      </c>
    </row>
    <row r="66" spans="1:23" ht="34" x14ac:dyDescent="0.2">
      <c r="A66" s="77" t="s">
        <v>64</v>
      </c>
      <c r="B66" s="98">
        <v>43169</v>
      </c>
      <c r="C66" s="99">
        <v>18</v>
      </c>
      <c r="D66" s="100">
        <v>756.53750000000002</v>
      </c>
      <c r="E66" s="101">
        <v>18.625</v>
      </c>
      <c r="F66" s="102">
        <v>369</v>
      </c>
      <c r="G66" s="99">
        <v>322</v>
      </c>
      <c r="H66" s="99">
        <v>81</v>
      </c>
      <c r="I66" s="99">
        <f t="shared" si="1"/>
        <v>257.33333333333331</v>
      </c>
      <c r="J66" s="99">
        <f t="shared" si="2"/>
        <v>154.50674203196871</v>
      </c>
      <c r="K66" s="40">
        <f t="shared" si="7"/>
        <v>1859.4999999999998</v>
      </c>
      <c r="L66" s="103"/>
      <c r="M66" s="99"/>
      <c r="N66" s="99"/>
      <c r="O66" s="99" t="e">
        <f t="shared" si="3"/>
        <v>#DIV/0!</v>
      </c>
      <c r="P66" s="99" t="e">
        <f t="shared" si="4"/>
        <v>#DIV/0!</v>
      </c>
      <c r="Q66" s="40" t="e">
        <f t="shared" si="9"/>
        <v>#DIV/0!</v>
      </c>
      <c r="R66" s="103">
        <f t="shared" si="0"/>
        <v>0</v>
      </c>
      <c r="S66" s="99">
        <f t="shared" si="0"/>
        <v>0</v>
      </c>
      <c r="T66" s="99">
        <f t="shared" si="0"/>
        <v>0</v>
      </c>
      <c r="U66" s="99">
        <f t="shared" si="5"/>
        <v>0</v>
      </c>
      <c r="V66" s="99">
        <f t="shared" si="6"/>
        <v>0</v>
      </c>
      <c r="W66" s="52">
        <f t="shared" si="8"/>
        <v>6.5236666666666672</v>
      </c>
    </row>
    <row r="67" spans="1:23" ht="34" x14ac:dyDescent="0.2">
      <c r="A67" s="77" t="s">
        <v>64</v>
      </c>
      <c r="B67" s="98">
        <v>43171</v>
      </c>
      <c r="C67" s="99">
        <v>20</v>
      </c>
      <c r="D67" s="100">
        <v>756.19999999999993</v>
      </c>
      <c r="E67" s="101">
        <v>18.862500000000001</v>
      </c>
      <c r="F67" s="102">
        <v>413</v>
      </c>
      <c r="G67" s="99">
        <v>302</v>
      </c>
      <c r="H67" s="99">
        <v>1</v>
      </c>
      <c r="I67" s="99">
        <f t="shared" si="1"/>
        <v>238.66666666666666</v>
      </c>
      <c r="J67" s="99">
        <f t="shared" si="2"/>
        <v>213.17676546315579</v>
      </c>
      <c r="K67" s="40">
        <f t="shared" si="7"/>
        <v>2098.1666666666665</v>
      </c>
      <c r="L67" s="103"/>
      <c r="M67" s="99"/>
      <c r="N67" s="99"/>
      <c r="O67" s="99" t="e">
        <f t="shared" si="3"/>
        <v>#DIV/0!</v>
      </c>
      <c r="P67" s="99" t="e">
        <f t="shared" si="4"/>
        <v>#DIV/0!</v>
      </c>
      <c r="Q67" s="40" t="e">
        <f t="shared" si="9"/>
        <v>#DIV/0!</v>
      </c>
      <c r="R67" s="103">
        <f t="shared" si="0"/>
        <v>0</v>
      </c>
      <c r="S67" s="99">
        <f t="shared" si="0"/>
        <v>0</v>
      </c>
      <c r="T67" s="99">
        <f t="shared" si="0"/>
        <v>0</v>
      </c>
      <c r="U67" s="99">
        <f t="shared" si="5"/>
        <v>0</v>
      </c>
      <c r="V67" s="99">
        <f t="shared" si="6"/>
        <v>0</v>
      </c>
      <c r="W67" s="52">
        <f t="shared" si="8"/>
        <v>6.5236666666666672</v>
      </c>
    </row>
    <row r="68" spans="1:23" ht="34" x14ac:dyDescent="0.2">
      <c r="A68" s="77" t="s">
        <v>64</v>
      </c>
      <c r="B68" s="98">
        <v>43173</v>
      </c>
      <c r="C68" s="99">
        <v>22</v>
      </c>
      <c r="D68" s="100">
        <v>757.03750000000002</v>
      </c>
      <c r="E68" s="101">
        <v>18.237500000000001</v>
      </c>
      <c r="F68" s="102">
        <v>362</v>
      </c>
      <c r="G68" s="99">
        <v>136</v>
      </c>
      <c r="H68" s="99">
        <v>88</v>
      </c>
      <c r="I68" s="99">
        <f t="shared" si="1"/>
        <v>195.33333333333334</v>
      </c>
      <c r="J68" s="99">
        <f t="shared" si="2"/>
        <v>146.31928558236379</v>
      </c>
      <c r="K68" s="40">
        <f t="shared" si="7"/>
        <v>2293.5</v>
      </c>
      <c r="L68" s="103"/>
      <c r="M68" s="99"/>
      <c r="N68" s="99"/>
      <c r="O68" s="99" t="e">
        <f t="shared" si="3"/>
        <v>#DIV/0!</v>
      </c>
      <c r="P68" s="99" t="e">
        <f t="shared" si="4"/>
        <v>#DIV/0!</v>
      </c>
      <c r="Q68" s="40" t="e">
        <f t="shared" si="9"/>
        <v>#DIV/0!</v>
      </c>
      <c r="R68" s="103">
        <f t="shared" si="0"/>
        <v>0</v>
      </c>
      <c r="S68" s="99">
        <f t="shared" si="0"/>
        <v>0</v>
      </c>
      <c r="T68" s="99">
        <f t="shared" si="0"/>
        <v>0</v>
      </c>
      <c r="U68" s="99">
        <f t="shared" si="5"/>
        <v>0</v>
      </c>
      <c r="V68" s="99">
        <f t="shared" si="6"/>
        <v>0</v>
      </c>
      <c r="W68" s="52">
        <f t="shared" si="8"/>
        <v>6.5236666666666672</v>
      </c>
    </row>
    <row r="69" spans="1:23" ht="34" x14ac:dyDescent="0.2">
      <c r="A69" s="77" t="s">
        <v>64</v>
      </c>
      <c r="B69" s="98">
        <v>43175</v>
      </c>
      <c r="C69" s="99">
        <v>24</v>
      </c>
      <c r="D69" s="104">
        <v>760.32499999999993</v>
      </c>
      <c r="E69" s="105">
        <v>15.287500000000001</v>
      </c>
      <c r="F69" s="102">
        <v>227</v>
      </c>
      <c r="G69" s="99">
        <v>202</v>
      </c>
      <c r="H69" s="99">
        <v>285</v>
      </c>
      <c r="I69" s="99">
        <f t="shared" si="1"/>
        <v>238</v>
      </c>
      <c r="J69" s="99">
        <f t="shared" si="2"/>
        <v>42.579337712087536</v>
      </c>
      <c r="K69" s="40">
        <f t="shared" si="7"/>
        <v>2531.5</v>
      </c>
      <c r="L69" s="103">
        <v>1.5</v>
      </c>
      <c r="M69" s="99">
        <v>0.5</v>
      </c>
      <c r="N69" s="99">
        <v>2.8</v>
      </c>
      <c r="O69" s="99">
        <f t="shared" si="3"/>
        <v>1.5999999999999999</v>
      </c>
      <c r="P69" s="99">
        <f t="shared" si="4"/>
        <v>1.1532562594670797</v>
      </c>
      <c r="Q69" s="40" t="e">
        <f t="shared" si="9"/>
        <v>#DIV/0!</v>
      </c>
      <c r="R69" s="103">
        <f t="shared" si="0"/>
        <v>3.4049999999999998</v>
      </c>
      <c r="S69" s="99">
        <f t="shared" si="0"/>
        <v>1.01</v>
      </c>
      <c r="T69" s="99">
        <f t="shared" si="0"/>
        <v>7.98</v>
      </c>
      <c r="U69" s="99">
        <f t="shared" si="5"/>
        <v>4.1316666666666668</v>
      </c>
      <c r="V69" s="99">
        <f t="shared" si="6"/>
        <v>3.5413639086280497</v>
      </c>
      <c r="W69" s="52">
        <f t="shared" si="8"/>
        <v>10.655333333333335</v>
      </c>
    </row>
    <row r="70" spans="1:23" ht="34" x14ac:dyDescent="0.2">
      <c r="A70" s="77" t="s">
        <v>64</v>
      </c>
      <c r="B70" s="98">
        <v>43177</v>
      </c>
      <c r="C70" s="99">
        <v>26</v>
      </c>
      <c r="D70" s="104">
        <v>757.52499999999998</v>
      </c>
      <c r="E70" s="105">
        <v>17.1875</v>
      </c>
      <c r="F70" s="102">
        <v>265</v>
      </c>
      <c r="G70" s="99">
        <v>41</v>
      </c>
      <c r="H70" s="99">
        <v>230</v>
      </c>
      <c r="I70" s="99">
        <f t="shared" si="1"/>
        <v>178.66666666666666</v>
      </c>
      <c r="J70" s="99">
        <f t="shared" si="2"/>
        <v>120.50034578097001</v>
      </c>
      <c r="K70" s="40">
        <f t="shared" si="7"/>
        <v>2710.1666666666665</v>
      </c>
      <c r="L70" s="103">
        <v>2.2000000000000002</v>
      </c>
      <c r="M70" s="99">
        <v>5.4</v>
      </c>
      <c r="N70" s="99">
        <v>0.6</v>
      </c>
      <c r="O70" s="99">
        <f t="shared" si="3"/>
        <v>2.7333333333333338</v>
      </c>
      <c r="P70" s="99">
        <f t="shared" si="4"/>
        <v>2.4440403706431146</v>
      </c>
      <c r="Q70" s="40" t="e">
        <f t="shared" si="9"/>
        <v>#DIV/0!</v>
      </c>
      <c r="R70" s="103">
        <f t="shared" si="0"/>
        <v>5.83</v>
      </c>
      <c r="S70" s="99">
        <f t="shared" si="0"/>
        <v>2.214</v>
      </c>
      <c r="T70" s="99">
        <f t="shared" si="0"/>
        <v>1.38</v>
      </c>
      <c r="U70" s="99">
        <f t="shared" si="5"/>
        <v>3.1413333333333333</v>
      </c>
      <c r="V70" s="99">
        <f t="shared" si="6"/>
        <v>2.3654989607550738</v>
      </c>
      <c r="W70" s="52">
        <f t="shared" si="8"/>
        <v>13.796666666666669</v>
      </c>
    </row>
    <row r="71" spans="1:23" ht="34" x14ac:dyDescent="0.2">
      <c r="A71" s="77" t="s">
        <v>64</v>
      </c>
      <c r="B71" s="98">
        <v>43179</v>
      </c>
      <c r="C71" s="99">
        <v>28</v>
      </c>
      <c r="D71" s="104">
        <v>756.35714285714289</v>
      </c>
      <c r="E71" s="105">
        <v>18.357142857142858</v>
      </c>
      <c r="F71" s="102">
        <v>175</v>
      </c>
      <c r="G71" s="99">
        <v>67</v>
      </c>
      <c r="H71" s="99">
        <v>142</v>
      </c>
      <c r="I71" s="99">
        <f t="shared" si="1"/>
        <v>128</v>
      </c>
      <c r="J71" s="99">
        <f t="shared" si="2"/>
        <v>55.344376408086845</v>
      </c>
      <c r="K71" s="40">
        <f t="shared" si="7"/>
        <v>2838.1666666666665</v>
      </c>
      <c r="L71" s="103">
        <v>6.5</v>
      </c>
      <c r="M71" s="99">
        <v>1.4</v>
      </c>
      <c r="N71" s="99">
        <v>6.3</v>
      </c>
      <c r="O71" s="99">
        <f t="shared" si="3"/>
        <v>4.7333333333333334</v>
      </c>
      <c r="P71" s="99">
        <f t="shared" si="4"/>
        <v>2.8884828774519922</v>
      </c>
      <c r="Q71" s="40" t="e">
        <f t="shared" si="9"/>
        <v>#DIV/0!</v>
      </c>
      <c r="R71" s="103">
        <f t="shared" si="0"/>
        <v>11.375</v>
      </c>
      <c r="S71" s="99">
        <f t="shared" si="0"/>
        <v>0.93799999999999994</v>
      </c>
      <c r="T71" s="99">
        <f t="shared" si="0"/>
        <v>8.9459999999999997</v>
      </c>
      <c r="U71" s="99">
        <f t="shared" si="5"/>
        <v>7.0863333333333332</v>
      </c>
      <c r="V71" s="99">
        <f t="shared" si="6"/>
        <v>5.4613654275586914</v>
      </c>
      <c r="W71" s="52">
        <f t="shared" si="8"/>
        <v>20.883000000000003</v>
      </c>
    </row>
    <row r="72" spans="1:23" ht="34" x14ac:dyDescent="0.2">
      <c r="A72" s="77" t="s">
        <v>64</v>
      </c>
      <c r="B72" s="98">
        <v>43181</v>
      </c>
      <c r="C72" s="99">
        <v>30</v>
      </c>
      <c r="D72" s="106">
        <v>758.98571428571427</v>
      </c>
      <c r="E72" s="105">
        <v>21.328571428571426</v>
      </c>
      <c r="F72" s="102">
        <v>168</v>
      </c>
      <c r="G72" s="99">
        <v>128</v>
      </c>
      <c r="H72" s="99">
        <v>61</v>
      </c>
      <c r="I72" s="99">
        <f t="shared" si="1"/>
        <v>119</v>
      </c>
      <c r="J72" s="99">
        <f t="shared" si="2"/>
        <v>54.064775963653084</v>
      </c>
      <c r="K72" s="40">
        <f t="shared" si="7"/>
        <v>2957.1666666666665</v>
      </c>
      <c r="L72" s="103">
        <v>2.1</v>
      </c>
      <c r="M72" s="99">
        <v>2</v>
      </c>
      <c r="N72" s="99">
        <v>3.9</v>
      </c>
      <c r="O72" s="99">
        <f t="shared" si="3"/>
        <v>2.6666666666666665</v>
      </c>
      <c r="P72" s="99">
        <f t="shared" si="4"/>
        <v>1.0692676621563624</v>
      </c>
      <c r="Q72" s="40" t="e">
        <f t="shared" si="9"/>
        <v>#DIV/0!</v>
      </c>
      <c r="R72" s="103">
        <f t="shared" si="0"/>
        <v>3.528</v>
      </c>
      <c r="S72" s="99">
        <f t="shared" si="0"/>
        <v>2.56</v>
      </c>
      <c r="T72" s="99">
        <f t="shared" si="0"/>
        <v>2.379</v>
      </c>
      <c r="U72" s="99">
        <f t="shared" si="5"/>
        <v>2.8223333333333334</v>
      </c>
      <c r="V72" s="99">
        <f t="shared" si="6"/>
        <v>0.61778987797901919</v>
      </c>
      <c r="W72" s="52">
        <f t="shared" si="8"/>
        <v>23.705333333333336</v>
      </c>
    </row>
    <row r="73" spans="1:23" ht="34" x14ac:dyDescent="0.2">
      <c r="A73" s="77" t="s">
        <v>64</v>
      </c>
      <c r="B73" s="98">
        <v>43183</v>
      </c>
      <c r="C73" s="99">
        <v>32</v>
      </c>
      <c r="D73" s="106">
        <v>756.9375</v>
      </c>
      <c r="E73" s="105">
        <v>20.212499999999999</v>
      </c>
      <c r="F73" s="102">
        <v>168</v>
      </c>
      <c r="G73" s="99">
        <v>1</v>
      </c>
      <c r="H73" s="99">
        <v>110</v>
      </c>
      <c r="I73" s="99">
        <f t="shared" si="1"/>
        <v>93</v>
      </c>
      <c r="J73" s="99">
        <f t="shared" si="2"/>
        <v>84.78797084492588</v>
      </c>
      <c r="K73" s="40">
        <f t="shared" si="7"/>
        <v>3050.1666666666665</v>
      </c>
      <c r="L73" s="103">
        <v>0.9</v>
      </c>
      <c r="M73" s="99">
        <v>3.4</v>
      </c>
      <c r="N73" s="99">
        <v>0.9</v>
      </c>
      <c r="O73" s="99">
        <f t="shared" si="3"/>
        <v>1.7333333333333334</v>
      </c>
      <c r="P73" s="99">
        <f t="shared" si="4"/>
        <v>1.4433756729740643</v>
      </c>
      <c r="Q73" s="40" t="e">
        <f t="shared" si="9"/>
        <v>#DIV/0!</v>
      </c>
      <c r="R73" s="103">
        <f t="shared" si="0"/>
        <v>1.5120000000000002</v>
      </c>
      <c r="S73" s="99">
        <f t="shared" si="0"/>
        <v>3.4000000000000002E-2</v>
      </c>
      <c r="T73" s="99">
        <f t="shared" si="0"/>
        <v>0.99</v>
      </c>
      <c r="U73" s="99">
        <f t="shared" si="5"/>
        <v>0.84533333333333349</v>
      </c>
      <c r="V73" s="99">
        <f t="shared" si="6"/>
        <v>0.74954475072095139</v>
      </c>
      <c r="W73" s="52">
        <f t="shared" si="8"/>
        <v>24.550666666666668</v>
      </c>
    </row>
    <row r="74" spans="1:23" ht="34" x14ac:dyDescent="0.2">
      <c r="A74" s="77" t="s">
        <v>64</v>
      </c>
      <c r="B74" s="98">
        <v>43185</v>
      </c>
      <c r="C74" s="99">
        <v>34</v>
      </c>
      <c r="D74" s="106">
        <v>754.32500000000005</v>
      </c>
      <c r="E74" s="105">
        <v>20.8125</v>
      </c>
      <c r="F74" s="102">
        <v>173</v>
      </c>
      <c r="G74" s="99">
        <v>104</v>
      </c>
      <c r="H74" s="99">
        <v>164</v>
      </c>
      <c r="I74" s="99">
        <f t="shared" si="1"/>
        <v>147</v>
      </c>
      <c r="J74" s="99">
        <f t="shared" si="2"/>
        <v>37.509998667022103</v>
      </c>
      <c r="K74" s="40">
        <f t="shared" si="7"/>
        <v>3197.1666666666665</v>
      </c>
      <c r="L74" s="103">
        <v>0.8</v>
      </c>
      <c r="M74" s="99">
        <v>0.8</v>
      </c>
      <c r="N74" s="99">
        <v>6.4</v>
      </c>
      <c r="O74" s="99">
        <f t="shared" si="3"/>
        <v>2.6666666666666665</v>
      </c>
      <c r="P74" s="99">
        <f t="shared" si="4"/>
        <v>3.2331615074619049</v>
      </c>
      <c r="Q74" s="40" t="e">
        <f t="shared" si="9"/>
        <v>#DIV/0!</v>
      </c>
      <c r="R74" s="103">
        <f t="shared" si="0"/>
        <v>1.3840000000000001</v>
      </c>
      <c r="S74" s="99">
        <f t="shared" si="0"/>
        <v>0.83200000000000007</v>
      </c>
      <c r="T74" s="99">
        <f t="shared" si="0"/>
        <v>10.496000000000002</v>
      </c>
      <c r="U74" s="99">
        <f t="shared" si="5"/>
        <v>4.2373333333333347</v>
      </c>
      <c r="V74" s="99">
        <f t="shared" si="6"/>
        <v>5.4271868710533031</v>
      </c>
      <c r="W74" s="52">
        <f t="shared" si="8"/>
        <v>28.788000000000004</v>
      </c>
    </row>
    <row r="75" spans="1:23" ht="34" x14ac:dyDescent="0.2">
      <c r="A75" s="77" t="s">
        <v>64</v>
      </c>
      <c r="B75" s="98">
        <v>43187</v>
      </c>
      <c r="C75" s="99">
        <v>36</v>
      </c>
      <c r="D75" s="106">
        <v>755.96249999999998</v>
      </c>
      <c r="E75" s="105">
        <v>16.55</v>
      </c>
      <c r="F75" s="102">
        <v>135</v>
      </c>
      <c r="G75" s="99">
        <v>1</v>
      </c>
      <c r="H75" s="99">
        <v>1</v>
      </c>
      <c r="I75" s="99">
        <f t="shared" si="1"/>
        <v>45.666666666666664</v>
      </c>
      <c r="J75" s="99">
        <f t="shared" si="2"/>
        <v>77.364936071409858</v>
      </c>
      <c r="K75" s="40">
        <f t="shared" si="7"/>
        <v>3242.833333333333</v>
      </c>
      <c r="L75" s="103">
        <v>0.7</v>
      </c>
      <c r="M75" s="99">
        <v>1</v>
      </c>
      <c r="N75" s="99">
        <v>1.6</v>
      </c>
      <c r="O75" s="99">
        <f t="shared" si="3"/>
        <v>1.0999999999999999</v>
      </c>
      <c r="P75" s="99">
        <f t="shared" si="4"/>
        <v>0.45825756949558472</v>
      </c>
      <c r="Q75" s="40" t="e">
        <f t="shared" si="9"/>
        <v>#DIV/0!</v>
      </c>
      <c r="R75" s="103">
        <f t="shared" ref="R75:T138" si="10">F75*L75/100</f>
        <v>0.94499999999999995</v>
      </c>
      <c r="S75" s="99">
        <f t="shared" si="10"/>
        <v>0.01</v>
      </c>
      <c r="T75" s="99">
        <f t="shared" si="10"/>
        <v>1.6E-2</v>
      </c>
      <c r="U75" s="99">
        <f t="shared" si="5"/>
        <v>0.32366666666666666</v>
      </c>
      <c r="V75" s="99">
        <f t="shared" si="6"/>
        <v>0.53809881372600454</v>
      </c>
      <c r="W75" s="52">
        <f t="shared" si="8"/>
        <v>29.111666666666672</v>
      </c>
    </row>
    <row r="76" spans="1:23" ht="34" x14ac:dyDescent="0.2">
      <c r="A76" s="77" t="s">
        <v>64</v>
      </c>
      <c r="B76" s="98">
        <v>43189</v>
      </c>
      <c r="C76" s="99">
        <v>38</v>
      </c>
      <c r="D76" s="106">
        <v>759.17142857142858</v>
      </c>
      <c r="E76" s="105">
        <v>18.657142857142855</v>
      </c>
      <c r="F76" s="102">
        <v>116</v>
      </c>
      <c r="G76" s="99">
        <v>1</v>
      </c>
      <c r="H76" s="99">
        <v>1</v>
      </c>
      <c r="I76" s="99">
        <f t="shared" ref="I76:I139" si="11">AVERAGE(F76:H76)</f>
        <v>39.333333333333336</v>
      </c>
      <c r="J76" s="99">
        <f t="shared" ref="J76:J139" si="12">STDEV(F76:H76)</f>
        <v>66.395280956806971</v>
      </c>
      <c r="K76" s="40">
        <f t="shared" si="7"/>
        <v>3282.1666666666665</v>
      </c>
      <c r="L76" s="103">
        <v>1.1000000000000001</v>
      </c>
      <c r="M76" s="99">
        <v>1.3</v>
      </c>
      <c r="N76" s="99">
        <v>0.5</v>
      </c>
      <c r="O76" s="99">
        <f t="shared" ref="O76:O139" si="13">AVERAGE(L76:N76)</f>
        <v>0.96666666666666679</v>
      </c>
      <c r="P76" s="99">
        <f t="shared" ref="P76:P139" si="14">STDEV(L76:N76)</f>
        <v>0.41633319989322631</v>
      </c>
      <c r="Q76" s="40" t="e">
        <f t="shared" si="9"/>
        <v>#DIV/0!</v>
      </c>
      <c r="R76" s="103">
        <f t="shared" si="10"/>
        <v>1.276</v>
      </c>
      <c r="S76" s="99">
        <f t="shared" si="10"/>
        <v>1.3000000000000001E-2</v>
      </c>
      <c r="T76" s="99">
        <f t="shared" si="10"/>
        <v>5.0000000000000001E-3</v>
      </c>
      <c r="U76" s="99">
        <f t="shared" ref="U76:U139" si="15">AVERAGE(R76:T76)</f>
        <v>0.43133333333333329</v>
      </c>
      <c r="V76" s="99">
        <f t="shared" ref="V76:V139" si="16">STDEV(R76:T76)</f>
        <v>0.73151372737176534</v>
      </c>
      <c r="W76" s="52">
        <f t="shared" si="8"/>
        <v>29.543000000000006</v>
      </c>
    </row>
    <row r="77" spans="1:23" ht="34" x14ac:dyDescent="0.2">
      <c r="A77" s="77" t="s">
        <v>64</v>
      </c>
      <c r="B77" s="98">
        <v>43191</v>
      </c>
      <c r="C77" s="99">
        <v>40</v>
      </c>
      <c r="D77" s="106">
        <v>755.86250000000007</v>
      </c>
      <c r="E77" s="105">
        <v>20.337499999999999</v>
      </c>
      <c r="F77" s="102">
        <v>131</v>
      </c>
      <c r="G77" s="99">
        <v>1</v>
      </c>
      <c r="H77" s="99">
        <v>1</v>
      </c>
      <c r="I77" s="99">
        <f t="shared" si="11"/>
        <v>44.333333333333336</v>
      </c>
      <c r="J77" s="99">
        <f t="shared" si="12"/>
        <v>75.055534994651353</v>
      </c>
      <c r="K77" s="40">
        <f t="shared" ref="K77:K140" si="17">K76+I77</f>
        <v>3326.5</v>
      </c>
      <c r="L77" s="103">
        <v>2.7</v>
      </c>
      <c r="M77" s="99">
        <v>2.5</v>
      </c>
      <c r="N77" s="99">
        <v>0.7</v>
      </c>
      <c r="O77" s="99">
        <f t="shared" si="13"/>
        <v>1.9666666666666668</v>
      </c>
      <c r="P77" s="99">
        <f t="shared" si="14"/>
        <v>1.1015141094572207</v>
      </c>
      <c r="Q77" s="40" t="e">
        <f t="shared" si="9"/>
        <v>#DIV/0!</v>
      </c>
      <c r="R77" s="103">
        <f t="shared" si="10"/>
        <v>3.5370000000000004</v>
      </c>
      <c r="S77" s="99">
        <f t="shared" si="10"/>
        <v>2.5000000000000001E-2</v>
      </c>
      <c r="T77" s="99">
        <f t="shared" si="10"/>
        <v>6.9999999999999993E-3</v>
      </c>
      <c r="U77" s="99">
        <f t="shared" si="15"/>
        <v>1.1896666666666669</v>
      </c>
      <c r="V77" s="99">
        <f t="shared" si="16"/>
        <v>2.0328702204846563</v>
      </c>
      <c r="W77" s="52">
        <f t="shared" ref="W77:W140" si="18">W76+U77</f>
        <v>30.732666666666674</v>
      </c>
    </row>
    <row r="78" spans="1:23" ht="34" x14ac:dyDescent="0.2">
      <c r="A78" s="77" t="s">
        <v>64</v>
      </c>
      <c r="B78" s="98">
        <v>43193</v>
      </c>
      <c r="C78" s="99">
        <v>42</v>
      </c>
      <c r="D78" s="106">
        <v>756.07999999999993</v>
      </c>
      <c r="E78" s="105">
        <v>18.16</v>
      </c>
      <c r="F78" s="102">
        <v>111</v>
      </c>
      <c r="G78" s="99">
        <v>92</v>
      </c>
      <c r="H78" s="99">
        <v>1</v>
      </c>
      <c r="I78" s="99">
        <f t="shared" si="11"/>
        <v>68</v>
      </c>
      <c r="J78" s="99">
        <f t="shared" si="12"/>
        <v>58.796258384356399</v>
      </c>
      <c r="K78" s="40">
        <f t="shared" si="17"/>
        <v>3394.5</v>
      </c>
      <c r="L78" s="103">
        <v>1.5</v>
      </c>
      <c r="M78" s="99">
        <v>0.9</v>
      </c>
      <c r="N78" s="99">
        <v>0.4</v>
      </c>
      <c r="O78" s="99">
        <f t="shared" si="13"/>
        <v>0.93333333333333324</v>
      </c>
      <c r="P78" s="99">
        <f t="shared" si="14"/>
        <v>0.55075705472861047</v>
      </c>
      <c r="Q78" s="40" t="e">
        <f t="shared" ref="Q78:Q141" si="19">Q77+O78</f>
        <v>#DIV/0!</v>
      </c>
      <c r="R78" s="103">
        <f t="shared" si="10"/>
        <v>1.665</v>
      </c>
      <c r="S78" s="99">
        <f t="shared" si="10"/>
        <v>0.82799999999999996</v>
      </c>
      <c r="T78" s="99">
        <f t="shared" si="10"/>
        <v>4.0000000000000001E-3</v>
      </c>
      <c r="U78" s="99">
        <f t="shared" si="15"/>
        <v>0.83233333333333326</v>
      </c>
      <c r="V78" s="99">
        <f t="shared" si="16"/>
        <v>0.83050847878473433</v>
      </c>
      <c r="W78" s="52">
        <f t="shared" si="18"/>
        <v>31.565000000000008</v>
      </c>
    </row>
    <row r="79" spans="1:23" ht="35" thickBot="1" x14ac:dyDescent="0.25">
      <c r="A79" s="77" t="s">
        <v>64</v>
      </c>
      <c r="B79" s="98">
        <v>43195</v>
      </c>
      <c r="C79" s="99">
        <v>44</v>
      </c>
      <c r="D79" s="107"/>
      <c r="E79" s="108"/>
      <c r="F79" s="102"/>
      <c r="G79" s="99"/>
      <c r="H79" s="99"/>
      <c r="I79" s="99" t="e">
        <f t="shared" si="11"/>
        <v>#DIV/0!</v>
      </c>
      <c r="J79" s="99" t="e">
        <f t="shared" si="12"/>
        <v>#DIV/0!</v>
      </c>
      <c r="K79" s="40" t="e">
        <f t="shared" si="17"/>
        <v>#DIV/0!</v>
      </c>
      <c r="L79" s="103"/>
      <c r="M79" s="99"/>
      <c r="N79" s="99"/>
      <c r="O79" s="99" t="e">
        <f t="shared" si="13"/>
        <v>#DIV/0!</v>
      </c>
      <c r="P79" s="99" t="e">
        <f t="shared" si="14"/>
        <v>#DIV/0!</v>
      </c>
      <c r="Q79" s="40" t="e">
        <f t="shared" si="19"/>
        <v>#DIV/0!</v>
      </c>
      <c r="R79" s="103">
        <f t="shared" si="10"/>
        <v>0</v>
      </c>
      <c r="S79" s="99">
        <f t="shared" si="10"/>
        <v>0</v>
      </c>
      <c r="T79" s="99">
        <f t="shared" si="10"/>
        <v>0</v>
      </c>
      <c r="U79" s="99">
        <f t="shared" si="15"/>
        <v>0</v>
      </c>
      <c r="V79" s="99">
        <f t="shared" si="16"/>
        <v>0</v>
      </c>
      <c r="W79" s="52">
        <f t="shared" si="18"/>
        <v>31.565000000000008</v>
      </c>
    </row>
    <row r="80" spans="1:23" ht="34" x14ac:dyDescent="0.2">
      <c r="A80" s="109" t="s">
        <v>65</v>
      </c>
      <c r="B80" s="110">
        <v>43151</v>
      </c>
      <c r="C80" s="35">
        <v>0</v>
      </c>
      <c r="D80" s="111">
        <v>759.69999999999993</v>
      </c>
      <c r="E80" s="112">
        <v>12.5</v>
      </c>
      <c r="F80" s="113">
        <v>0</v>
      </c>
      <c r="G80" s="35">
        <v>0</v>
      </c>
      <c r="H80" s="35">
        <v>0</v>
      </c>
      <c r="I80" s="35">
        <f t="shared" si="11"/>
        <v>0</v>
      </c>
      <c r="J80" s="35">
        <f t="shared" si="12"/>
        <v>0</v>
      </c>
      <c r="K80" s="40">
        <f>I80</f>
        <v>0</v>
      </c>
      <c r="L80" s="34">
        <v>0</v>
      </c>
      <c r="M80" s="35">
        <v>0</v>
      </c>
      <c r="N80" s="35">
        <v>0</v>
      </c>
      <c r="O80" s="35">
        <f>AVERAGE(L80:N80)</f>
        <v>0</v>
      </c>
      <c r="P80" s="35">
        <f>STDEV(L80:O80)</f>
        <v>0</v>
      </c>
      <c r="Q80" s="76">
        <v>0</v>
      </c>
      <c r="R80" s="34">
        <f t="shared" si="10"/>
        <v>0</v>
      </c>
      <c r="S80" s="35">
        <f t="shared" si="10"/>
        <v>0</v>
      </c>
      <c r="T80" s="35">
        <f t="shared" si="10"/>
        <v>0</v>
      </c>
      <c r="U80" s="35">
        <f t="shared" si="15"/>
        <v>0</v>
      </c>
      <c r="V80" s="35">
        <f t="shared" si="16"/>
        <v>0</v>
      </c>
      <c r="W80" s="52">
        <f>U80</f>
        <v>0</v>
      </c>
    </row>
    <row r="81" spans="1:23" ht="34" x14ac:dyDescent="0.2">
      <c r="A81" s="77" t="s">
        <v>65</v>
      </c>
      <c r="B81" s="49">
        <v>43153</v>
      </c>
      <c r="C81" s="39">
        <v>2</v>
      </c>
      <c r="D81" s="50">
        <v>761.88571428571436</v>
      </c>
      <c r="E81" s="51">
        <v>15.22857142857143</v>
      </c>
      <c r="F81" s="38">
        <v>1</v>
      </c>
      <c r="G81" s="39">
        <v>148</v>
      </c>
      <c r="H81" s="39">
        <v>237.5</v>
      </c>
      <c r="I81" s="39">
        <f t="shared" si="11"/>
        <v>128.83333333333334</v>
      </c>
      <c r="J81" s="39">
        <f t="shared" si="12"/>
        <v>119.40931007812303</v>
      </c>
      <c r="K81" s="40">
        <f t="shared" si="17"/>
        <v>128.83333333333334</v>
      </c>
      <c r="L81" s="41">
        <v>1.1000000000000001</v>
      </c>
      <c r="M81" s="39">
        <v>3.9</v>
      </c>
      <c r="N81" s="39">
        <v>5</v>
      </c>
      <c r="O81" s="39">
        <f t="shared" si="13"/>
        <v>3.3333333333333335</v>
      </c>
      <c r="P81" s="39">
        <f t="shared" si="14"/>
        <v>2.0108041509140895</v>
      </c>
      <c r="Q81" s="40">
        <f t="shared" si="19"/>
        <v>3.3333333333333335</v>
      </c>
      <c r="R81" s="41">
        <f t="shared" si="10"/>
        <v>1.1000000000000001E-2</v>
      </c>
      <c r="S81" s="39">
        <f t="shared" si="10"/>
        <v>5.7719999999999994</v>
      </c>
      <c r="T81" s="39">
        <f t="shared" si="10"/>
        <v>11.875</v>
      </c>
      <c r="U81" s="39">
        <f t="shared" si="15"/>
        <v>5.8860000000000001</v>
      </c>
      <c r="V81" s="39">
        <f t="shared" si="16"/>
        <v>5.9328215041411774</v>
      </c>
      <c r="W81" s="52">
        <f t="shared" si="18"/>
        <v>5.8860000000000001</v>
      </c>
    </row>
    <row r="82" spans="1:23" ht="34" x14ac:dyDescent="0.2">
      <c r="A82" s="77" t="s">
        <v>65</v>
      </c>
      <c r="B82" s="49">
        <v>43155</v>
      </c>
      <c r="C82" s="39">
        <v>4</v>
      </c>
      <c r="D82" s="50">
        <v>759.01250000000005</v>
      </c>
      <c r="E82" s="51">
        <v>15.225000000000001</v>
      </c>
      <c r="F82" s="38">
        <v>1</v>
      </c>
      <c r="G82" s="39">
        <v>248</v>
      </c>
      <c r="H82" s="39">
        <v>194</v>
      </c>
      <c r="I82" s="39">
        <f t="shared" si="11"/>
        <v>147.66666666666666</v>
      </c>
      <c r="J82" s="39">
        <f t="shared" si="12"/>
        <v>129.85504739259591</v>
      </c>
      <c r="K82" s="40">
        <f t="shared" si="17"/>
        <v>276.5</v>
      </c>
      <c r="L82" s="41">
        <v>4.3</v>
      </c>
      <c r="M82" s="39">
        <v>6.5</v>
      </c>
      <c r="N82" s="39">
        <v>2.5</v>
      </c>
      <c r="O82" s="39">
        <f t="shared" si="13"/>
        <v>4.4333333333333336</v>
      </c>
      <c r="P82" s="39">
        <f t="shared" si="14"/>
        <v>2.0033305601755611</v>
      </c>
      <c r="Q82" s="40">
        <f t="shared" si="19"/>
        <v>7.7666666666666675</v>
      </c>
      <c r="R82" s="41">
        <f t="shared" si="10"/>
        <v>4.2999999999999997E-2</v>
      </c>
      <c r="S82" s="39">
        <f t="shared" si="10"/>
        <v>16.12</v>
      </c>
      <c r="T82" s="39">
        <f t="shared" si="10"/>
        <v>4.8499999999999996</v>
      </c>
      <c r="U82" s="39">
        <f t="shared" si="15"/>
        <v>7.0043333333333324</v>
      </c>
      <c r="V82" s="39">
        <f t="shared" si="16"/>
        <v>8.2521722190786448</v>
      </c>
      <c r="W82" s="52">
        <f t="shared" si="18"/>
        <v>12.890333333333333</v>
      </c>
    </row>
    <row r="83" spans="1:23" ht="34" x14ac:dyDescent="0.2">
      <c r="A83" s="77" t="s">
        <v>65</v>
      </c>
      <c r="B83" s="49">
        <v>43157</v>
      </c>
      <c r="C83" s="39">
        <v>6</v>
      </c>
      <c r="D83" s="50">
        <v>760.50000000000011</v>
      </c>
      <c r="E83" s="51">
        <v>15.000000000000002</v>
      </c>
      <c r="F83" s="38">
        <v>324</v>
      </c>
      <c r="G83" s="39">
        <v>242</v>
      </c>
      <c r="H83" s="39">
        <v>136</v>
      </c>
      <c r="I83" s="39">
        <f t="shared" si="11"/>
        <v>234</v>
      </c>
      <c r="J83" s="39">
        <f t="shared" si="12"/>
        <v>94.254973343585434</v>
      </c>
      <c r="K83" s="40">
        <f t="shared" si="17"/>
        <v>510.5</v>
      </c>
      <c r="L83" s="41">
        <v>4.9000000000000004</v>
      </c>
      <c r="M83" s="39">
        <v>8.4</v>
      </c>
      <c r="N83" s="39">
        <v>1</v>
      </c>
      <c r="O83" s="39">
        <f t="shared" si="13"/>
        <v>4.7666666666666666</v>
      </c>
      <c r="P83" s="39">
        <f t="shared" si="14"/>
        <v>3.7018013633004854</v>
      </c>
      <c r="Q83" s="40">
        <f t="shared" si="19"/>
        <v>12.533333333333335</v>
      </c>
      <c r="R83" s="41">
        <f t="shared" si="10"/>
        <v>15.876000000000001</v>
      </c>
      <c r="S83" s="39">
        <f t="shared" si="10"/>
        <v>20.328000000000003</v>
      </c>
      <c r="T83" s="39">
        <f t="shared" si="10"/>
        <v>1.36</v>
      </c>
      <c r="U83" s="39">
        <f t="shared" si="15"/>
        <v>12.521333333333336</v>
      </c>
      <c r="V83" s="39">
        <f t="shared" si="16"/>
        <v>9.9190018315016637</v>
      </c>
      <c r="W83" s="52">
        <f t="shared" si="18"/>
        <v>25.411666666666669</v>
      </c>
    </row>
    <row r="84" spans="1:23" ht="34" x14ac:dyDescent="0.2">
      <c r="A84" s="77" t="s">
        <v>65</v>
      </c>
      <c r="B84" s="49">
        <v>43159</v>
      </c>
      <c r="C84" s="39">
        <v>8</v>
      </c>
      <c r="D84" s="50">
        <v>758.34999999999991</v>
      </c>
      <c r="E84" s="51">
        <v>17.049999999999997</v>
      </c>
      <c r="F84" s="38">
        <v>337</v>
      </c>
      <c r="G84" s="39">
        <v>333</v>
      </c>
      <c r="H84" s="39">
        <v>547</v>
      </c>
      <c r="I84" s="39">
        <f t="shared" si="11"/>
        <v>405.66666666666669</v>
      </c>
      <c r="J84" s="39">
        <f t="shared" si="12"/>
        <v>122.41459607960704</v>
      </c>
      <c r="K84" s="40">
        <f t="shared" si="17"/>
        <v>916.16666666666674</v>
      </c>
      <c r="L84" s="41">
        <v>5</v>
      </c>
      <c r="M84" s="39">
        <v>3.8</v>
      </c>
      <c r="N84" s="39">
        <v>2.5</v>
      </c>
      <c r="O84" s="39">
        <f t="shared" si="13"/>
        <v>3.7666666666666671</v>
      </c>
      <c r="P84" s="39">
        <f t="shared" si="14"/>
        <v>1.250333288900735</v>
      </c>
      <c r="Q84" s="40">
        <f t="shared" si="19"/>
        <v>16.3</v>
      </c>
      <c r="R84" s="41">
        <f t="shared" si="10"/>
        <v>16.850000000000001</v>
      </c>
      <c r="S84" s="39">
        <f t="shared" si="10"/>
        <v>12.653999999999998</v>
      </c>
      <c r="T84" s="39">
        <f t="shared" si="10"/>
        <v>13.675000000000001</v>
      </c>
      <c r="U84" s="39">
        <f t="shared" si="15"/>
        <v>14.393000000000001</v>
      </c>
      <c r="V84" s="39">
        <f t="shared" si="16"/>
        <v>2.1882063431038574</v>
      </c>
      <c r="W84" s="52">
        <f t="shared" si="18"/>
        <v>39.80466666666667</v>
      </c>
    </row>
    <row r="85" spans="1:23" ht="34" x14ac:dyDescent="0.2">
      <c r="A85" s="77" t="s">
        <v>65</v>
      </c>
      <c r="B85" s="49">
        <v>43161</v>
      </c>
      <c r="C85" s="39">
        <v>10</v>
      </c>
      <c r="D85" s="50">
        <v>760.01249999999993</v>
      </c>
      <c r="E85" s="51">
        <v>16.337500000000002</v>
      </c>
      <c r="F85" s="38">
        <v>534</v>
      </c>
      <c r="G85" s="39">
        <v>158</v>
      </c>
      <c r="H85" s="39">
        <v>476</v>
      </c>
      <c r="I85" s="39">
        <f t="shared" si="11"/>
        <v>389.33333333333331</v>
      </c>
      <c r="J85" s="39">
        <f t="shared" si="12"/>
        <v>202.42858823133986</v>
      </c>
      <c r="K85" s="40">
        <f t="shared" si="17"/>
        <v>1305.5</v>
      </c>
      <c r="L85" s="41"/>
      <c r="M85" s="39"/>
      <c r="N85" s="39"/>
      <c r="O85" s="39" t="e">
        <f t="shared" si="13"/>
        <v>#DIV/0!</v>
      </c>
      <c r="P85" s="39" t="e">
        <f t="shared" si="14"/>
        <v>#DIV/0!</v>
      </c>
      <c r="Q85" s="40" t="e">
        <f t="shared" si="19"/>
        <v>#DIV/0!</v>
      </c>
      <c r="R85" s="41">
        <f t="shared" si="10"/>
        <v>0</v>
      </c>
      <c r="S85" s="39">
        <f t="shared" si="10"/>
        <v>0</v>
      </c>
      <c r="T85" s="39">
        <f t="shared" si="10"/>
        <v>0</v>
      </c>
      <c r="U85" s="39">
        <f t="shared" si="15"/>
        <v>0</v>
      </c>
      <c r="V85" s="39">
        <f t="shared" si="16"/>
        <v>0</v>
      </c>
      <c r="W85" s="52">
        <f t="shared" si="18"/>
        <v>39.80466666666667</v>
      </c>
    </row>
    <row r="86" spans="1:23" ht="34" x14ac:dyDescent="0.2">
      <c r="A86" s="77" t="s">
        <v>65</v>
      </c>
      <c r="B86" s="49">
        <v>43163</v>
      </c>
      <c r="C86" s="39">
        <v>12</v>
      </c>
      <c r="D86" s="50">
        <v>758.6</v>
      </c>
      <c r="E86" s="51">
        <v>17.424999999999997</v>
      </c>
      <c r="F86" s="38">
        <v>628</v>
      </c>
      <c r="G86" s="39">
        <v>178</v>
      </c>
      <c r="H86" s="39">
        <v>484</v>
      </c>
      <c r="I86" s="39">
        <f t="shared" si="11"/>
        <v>430</v>
      </c>
      <c r="J86" s="39">
        <f t="shared" si="12"/>
        <v>229.80861602646669</v>
      </c>
      <c r="K86" s="40">
        <f t="shared" si="17"/>
        <v>1735.5</v>
      </c>
      <c r="L86" s="41"/>
      <c r="M86" s="39"/>
      <c r="N86" s="39"/>
      <c r="O86" s="39" t="e">
        <f t="shared" si="13"/>
        <v>#DIV/0!</v>
      </c>
      <c r="P86" s="39" t="e">
        <f t="shared" si="14"/>
        <v>#DIV/0!</v>
      </c>
      <c r="Q86" s="40" t="e">
        <f t="shared" si="19"/>
        <v>#DIV/0!</v>
      </c>
      <c r="R86" s="41">
        <f t="shared" si="10"/>
        <v>0</v>
      </c>
      <c r="S86" s="39">
        <f t="shared" si="10"/>
        <v>0</v>
      </c>
      <c r="T86" s="39">
        <f t="shared" si="10"/>
        <v>0</v>
      </c>
      <c r="U86" s="39">
        <f t="shared" si="15"/>
        <v>0</v>
      </c>
      <c r="V86" s="39">
        <f t="shared" si="16"/>
        <v>0</v>
      </c>
      <c r="W86" s="52">
        <f t="shared" si="18"/>
        <v>39.80466666666667</v>
      </c>
    </row>
    <row r="87" spans="1:23" ht="34" x14ac:dyDescent="0.2">
      <c r="A87" s="77" t="s">
        <v>65</v>
      </c>
      <c r="B87" s="49">
        <v>43165</v>
      </c>
      <c r="C87" s="39">
        <v>14</v>
      </c>
      <c r="D87" s="50">
        <v>756.61428571428576</v>
      </c>
      <c r="E87" s="51">
        <v>18.685714285714283</v>
      </c>
      <c r="F87" s="38">
        <v>548</v>
      </c>
      <c r="G87" s="39">
        <v>71</v>
      </c>
      <c r="H87" s="39">
        <v>346</v>
      </c>
      <c r="I87" s="39">
        <f t="shared" si="11"/>
        <v>321.66666666666669</v>
      </c>
      <c r="J87" s="39">
        <f t="shared" si="12"/>
        <v>239.4291822926632</v>
      </c>
      <c r="K87" s="40">
        <f t="shared" si="17"/>
        <v>2057.1666666666665</v>
      </c>
      <c r="L87" s="41"/>
      <c r="M87" s="39"/>
      <c r="N87" s="39"/>
      <c r="O87" s="39" t="e">
        <f t="shared" si="13"/>
        <v>#DIV/0!</v>
      </c>
      <c r="P87" s="39" t="e">
        <f t="shared" si="14"/>
        <v>#DIV/0!</v>
      </c>
      <c r="Q87" s="40" t="e">
        <f t="shared" si="19"/>
        <v>#DIV/0!</v>
      </c>
      <c r="R87" s="41">
        <f t="shared" si="10"/>
        <v>0</v>
      </c>
      <c r="S87" s="39">
        <f t="shared" si="10"/>
        <v>0</v>
      </c>
      <c r="T87" s="39">
        <f t="shared" si="10"/>
        <v>0</v>
      </c>
      <c r="U87" s="39">
        <f t="shared" si="15"/>
        <v>0</v>
      </c>
      <c r="V87" s="39">
        <f t="shared" si="16"/>
        <v>0</v>
      </c>
      <c r="W87" s="52">
        <f t="shared" si="18"/>
        <v>39.80466666666667</v>
      </c>
    </row>
    <row r="88" spans="1:23" ht="34" x14ac:dyDescent="0.2">
      <c r="A88" s="77" t="s">
        <v>65</v>
      </c>
      <c r="B88" s="49">
        <v>43167</v>
      </c>
      <c r="C88" s="39">
        <v>16</v>
      </c>
      <c r="D88" s="50">
        <v>756.89999999999986</v>
      </c>
      <c r="E88" s="51">
        <v>19.38571428571429</v>
      </c>
      <c r="F88" s="38">
        <v>475</v>
      </c>
      <c r="G88" s="39">
        <v>103</v>
      </c>
      <c r="H88" s="39">
        <v>349</v>
      </c>
      <c r="I88" s="39">
        <f t="shared" si="11"/>
        <v>309</v>
      </c>
      <c r="J88" s="39">
        <f t="shared" si="12"/>
        <v>189.19830866051632</v>
      </c>
      <c r="K88" s="40">
        <f t="shared" si="17"/>
        <v>2366.1666666666665</v>
      </c>
      <c r="L88" s="41"/>
      <c r="M88" s="39"/>
      <c r="N88" s="39"/>
      <c r="O88" s="39" t="e">
        <f t="shared" si="13"/>
        <v>#DIV/0!</v>
      </c>
      <c r="P88" s="39" t="e">
        <f t="shared" si="14"/>
        <v>#DIV/0!</v>
      </c>
      <c r="Q88" s="40" t="e">
        <f t="shared" si="19"/>
        <v>#DIV/0!</v>
      </c>
      <c r="R88" s="41">
        <f t="shared" si="10"/>
        <v>0</v>
      </c>
      <c r="S88" s="39">
        <f t="shared" si="10"/>
        <v>0</v>
      </c>
      <c r="T88" s="39">
        <f t="shared" si="10"/>
        <v>0</v>
      </c>
      <c r="U88" s="39">
        <f t="shared" si="15"/>
        <v>0</v>
      </c>
      <c r="V88" s="39">
        <f t="shared" si="16"/>
        <v>0</v>
      </c>
      <c r="W88" s="52">
        <f t="shared" si="18"/>
        <v>39.80466666666667</v>
      </c>
    </row>
    <row r="89" spans="1:23" ht="34" x14ac:dyDescent="0.2">
      <c r="A89" s="77" t="s">
        <v>65</v>
      </c>
      <c r="B89" s="49">
        <v>43169</v>
      </c>
      <c r="C89" s="39">
        <v>18</v>
      </c>
      <c r="D89" s="50">
        <v>756.53750000000002</v>
      </c>
      <c r="E89" s="51">
        <v>18.625</v>
      </c>
      <c r="F89" s="38">
        <v>427</v>
      </c>
      <c r="G89" s="39">
        <v>12</v>
      </c>
      <c r="H89" s="39">
        <v>330</v>
      </c>
      <c r="I89" s="39">
        <f t="shared" si="11"/>
        <v>256.33333333333331</v>
      </c>
      <c r="J89" s="39">
        <f t="shared" si="12"/>
        <v>217.08600446213322</v>
      </c>
      <c r="K89" s="40">
        <f t="shared" si="17"/>
        <v>2622.5</v>
      </c>
      <c r="L89" s="41"/>
      <c r="M89" s="39"/>
      <c r="N89" s="39"/>
      <c r="O89" s="39" t="e">
        <f t="shared" si="13"/>
        <v>#DIV/0!</v>
      </c>
      <c r="P89" s="39" t="e">
        <f t="shared" si="14"/>
        <v>#DIV/0!</v>
      </c>
      <c r="Q89" s="40" t="e">
        <f t="shared" si="19"/>
        <v>#DIV/0!</v>
      </c>
      <c r="R89" s="41">
        <f t="shared" si="10"/>
        <v>0</v>
      </c>
      <c r="S89" s="39">
        <f t="shared" si="10"/>
        <v>0</v>
      </c>
      <c r="T89" s="39">
        <f t="shared" si="10"/>
        <v>0</v>
      </c>
      <c r="U89" s="39">
        <f t="shared" si="15"/>
        <v>0</v>
      </c>
      <c r="V89" s="39">
        <f t="shared" si="16"/>
        <v>0</v>
      </c>
      <c r="W89" s="52">
        <f t="shared" si="18"/>
        <v>39.80466666666667</v>
      </c>
    </row>
    <row r="90" spans="1:23" ht="34" x14ac:dyDescent="0.2">
      <c r="A90" s="77" t="s">
        <v>65</v>
      </c>
      <c r="B90" s="49">
        <v>43171</v>
      </c>
      <c r="C90" s="39">
        <v>20</v>
      </c>
      <c r="D90" s="50">
        <v>756.19999999999993</v>
      </c>
      <c r="E90" s="51">
        <v>18.862500000000001</v>
      </c>
      <c r="F90" s="38">
        <v>394</v>
      </c>
      <c r="G90" s="39">
        <v>1</v>
      </c>
      <c r="H90" s="39">
        <v>320</v>
      </c>
      <c r="I90" s="39">
        <f t="shared" si="11"/>
        <v>238.33333333333334</v>
      </c>
      <c r="J90" s="39">
        <f t="shared" si="12"/>
        <v>208.84044946641282</v>
      </c>
      <c r="K90" s="40">
        <f t="shared" si="17"/>
        <v>2860.8333333333335</v>
      </c>
      <c r="L90" s="41"/>
      <c r="M90" s="39"/>
      <c r="N90" s="39"/>
      <c r="O90" s="39" t="e">
        <f t="shared" si="13"/>
        <v>#DIV/0!</v>
      </c>
      <c r="P90" s="39" t="e">
        <f t="shared" si="14"/>
        <v>#DIV/0!</v>
      </c>
      <c r="Q90" s="40" t="e">
        <f t="shared" si="19"/>
        <v>#DIV/0!</v>
      </c>
      <c r="R90" s="41">
        <f t="shared" si="10"/>
        <v>0</v>
      </c>
      <c r="S90" s="39">
        <f t="shared" si="10"/>
        <v>0</v>
      </c>
      <c r="T90" s="39">
        <f t="shared" si="10"/>
        <v>0</v>
      </c>
      <c r="U90" s="39">
        <f t="shared" si="15"/>
        <v>0</v>
      </c>
      <c r="V90" s="39">
        <f t="shared" si="16"/>
        <v>0</v>
      </c>
      <c r="W90" s="52">
        <f t="shared" si="18"/>
        <v>39.80466666666667</v>
      </c>
    </row>
    <row r="91" spans="1:23" ht="34" x14ac:dyDescent="0.2">
      <c r="A91" s="77" t="s">
        <v>65</v>
      </c>
      <c r="B91" s="49">
        <v>43173</v>
      </c>
      <c r="C91" s="39">
        <v>22</v>
      </c>
      <c r="D91" s="50">
        <v>757.03750000000002</v>
      </c>
      <c r="E91" s="51">
        <v>18.237500000000001</v>
      </c>
      <c r="F91" s="38">
        <v>247</v>
      </c>
      <c r="G91" s="39">
        <v>15</v>
      </c>
      <c r="H91" s="39">
        <v>289</v>
      </c>
      <c r="I91" s="39">
        <f t="shared" si="11"/>
        <v>183.66666666666666</v>
      </c>
      <c r="J91" s="39">
        <f t="shared" si="12"/>
        <v>147.57145162033657</v>
      </c>
      <c r="K91" s="40">
        <f t="shared" si="17"/>
        <v>3044.5</v>
      </c>
      <c r="L91" s="41"/>
      <c r="M91" s="39"/>
      <c r="N91" s="39"/>
      <c r="O91" s="39" t="e">
        <f t="shared" si="13"/>
        <v>#DIV/0!</v>
      </c>
      <c r="P91" s="39" t="e">
        <f t="shared" si="14"/>
        <v>#DIV/0!</v>
      </c>
      <c r="Q91" s="40" t="e">
        <f t="shared" si="19"/>
        <v>#DIV/0!</v>
      </c>
      <c r="R91" s="41">
        <f t="shared" si="10"/>
        <v>0</v>
      </c>
      <c r="S91" s="39">
        <f t="shared" si="10"/>
        <v>0</v>
      </c>
      <c r="T91" s="39">
        <f t="shared" si="10"/>
        <v>0</v>
      </c>
      <c r="U91" s="39">
        <f t="shared" si="15"/>
        <v>0</v>
      </c>
      <c r="V91" s="39">
        <f t="shared" si="16"/>
        <v>0</v>
      </c>
      <c r="W91" s="52">
        <f t="shared" si="18"/>
        <v>39.80466666666667</v>
      </c>
    </row>
    <row r="92" spans="1:23" ht="34" x14ac:dyDescent="0.2">
      <c r="A92" s="77" t="s">
        <v>65</v>
      </c>
      <c r="B92" s="49">
        <v>43175</v>
      </c>
      <c r="C92" s="39">
        <v>24</v>
      </c>
      <c r="D92" s="62">
        <v>760.32499999999993</v>
      </c>
      <c r="E92" s="63">
        <v>15.287500000000001</v>
      </c>
      <c r="F92" s="38">
        <v>230</v>
      </c>
      <c r="G92" s="39">
        <v>329</v>
      </c>
      <c r="H92" s="39">
        <v>236</v>
      </c>
      <c r="I92" s="39">
        <f t="shared" si="11"/>
        <v>265</v>
      </c>
      <c r="J92" s="39">
        <f t="shared" si="12"/>
        <v>55.506756345511668</v>
      </c>
      <c r="K92" s="40">
        <f t="shared" si="17"/>
        <v>3309.5</v>
      </c>
      <c r="L92" s="41">
        <v>4.5999999999999996</v>
      </c>
      <c r="M92" s="39">
        <v>9.1</v>
      </c>
      <c r="N92" s="39">
        <v>1.1000000000000001</v>
      </c>
      <c r="O92" s="39">
        <f t="shared" si="13"/>
        <v>4.9333333333333327</v>
      </c>
      <c r="P92" s="39">
        <f t="shared" si="14"/>
        <v>4.0104031385053212</v>
      </c>
      <c r="Q92" s="40" t="e">
        <f t="shared" si="19"/>
        <v>#DIV/0!</v>
      </c>
      <c r="R92" s="41">
        <f t="shared" si="10"/>
        <v>10.58</v>
      </c>
      <c r="S92" s="39">
        <f t="shared" si="10"/>
        <v>29.939</v>
      </c>
      <c r="T92" s="39">
        <f t="shared" si="10"/>
        <v>2.5960000000000001</v>
      </c>
      <c r="U92" s="39">
        <f t="shared" si="15"/>
        <v>14.371666666666664</v>
      </c>
      <c r="V92" s="39">
        <f t="shared" si="16"/>
        <v>14.060315228803848</v>
      </c>
      <c r="W92" s="52">
        <f t="shared" si="18"/>
        <v>54.176333333333332</v>
      </c>
    </row>
    <row r="93" spans="1:23" ht="34" x14ac:dyDescent="0.2">
      <c r="A93" s="77" t="s">
        <v>65</v>
      </c>
      <c r="B93" s="49">
        <v>43177</v>
      </c>
      <c r="C93" s="39">
        <v>26</v>
      </c>
      <c r="D93" s="62">
        <v>757.52499999999998</v>
      </c>
      <c r="E93" s="63">
        <v>17.1875</v>
      </c>
      <c r="F93" s="38">
        <v>231</v>
      </c>
      <c r="G93" s="39">
        <v>278</v>
      </c>
      <c r="H93" s="39">
        <v>220</v>
      </c>
      <c r="I93" s="39">
        <f t="shared" si="11"/>
        <v>243</v>
      </c>
      <c r="J93" s="39">
        <f t="shared" si="12"/>
        <v>30.805843601498726</v>
      </c>
      <c r="K93" s="40">
        <f t="shared" si="17"/>
        <v>3552.5</v>
      </c>
      <c r="L93" s="41">
        <v>2</v>
      </c>
      <c r="M93" s="39">
        <v>1.8</v>
      </c>
      <c r="N93" s="39">
        <v>1.9</v>
      </c>
      <c r="O93" s="39">
        <f t="shared" si="13"/>
        <v>1.8999999999999997</v>
      </c>
      <c r="P93" s="39">
        <f t="shared" si="14"/>
        <v>9.9999999999999978E-2</v>
      </c>
      <c r="Q93" s="40" t="e">
        <f t="shared" si="19"/>
        <v>#DIV/0!</v>
      </c>
      <c r="R93" s="41">
        <f t="shared" si="10"/>
        <v>4.62</v>
      </c>
      <c r="S93" s="39">
        <f t="shared" si="10"/>
        <v>5.0040000000000004</v>
      </c>
      <c r="T93" s="39">
        <f t="shared" si="10"/>
        <v>4.18</v>
      </c>
      <c r="U93" s="39">
        <f t="shared" si="15"/>
        <v>4.6013333333333337</v>
      </c>
      <c r="V93" s="39">
        <f t="shared" si="16"/>
        <v>0.41231703012770843</v>
      </c>
      <c r="W93" s="52">
        <f t="shared" si="18"/>
        <v>58.777666666666669</v>
      </c>
    </row>
    <row r="94" spans="1:23" ht="34" x14ac:dyDescent="0.2">
      <c r="A94" s="77" t="s">
        <v>65</v>
      </c>
      <c r="B94" s="49">
        <v>43179</v>
      </c>
      <c r="C94" s="39">
        <v>28</v>
      </c>
      <c r="D94" s="62">
        <v>756.35714285714289</v>
      </c>
      <c r="E94" s="63">
        <v>18.357142857142858</v>
      </c>
      <c r="F94" s="38">
        <v>168</v>
      </c>
      <c r="G94" s="39">
        <v>58</v>
      </c>
      <c r="H94" s="39">
        <v>147</v>
      </c>
      <c r="I94" s="39">
        <f t="shared" si="11"/>
        <v>124.33333333333333</v>
      </c>
      <c r="J94" s="39">
        <f t="shared" si="12"/>
        <v>58.398059328485672</v>
      </c>
      <c r="K94" s="40">
        <f t="shared" si="17"/>
        <v>3676.8333333333335</v>
      </c>
      <c r="L94" s="41">
        <v>1.2</v>
      </c>
      <c r="M94" s="39">
        <v>3.2</v>
      </c>
      <c r="N94" s="39">
        <v>1.4</v>
      </c>
      <c r="O94" s="39">
        <f t="shared" si="13"/>
        <v>1.9333333333333336</v>
      </c>
      <c r="P94" s="39">
        <f t="shared" si="14"/>
        <v>1.1015141094572198</v>
      </c>
      <c r="Q94" s="40" t="e">
        <f t="shared" si="19"/>
        <v>#DIV/0!</v>
      </c>
      <c r="R94" s="41">
        <f t="shared" si="10"/>
        <v>2.016</v>
      </c>
      <c r="S94" s="39">
        <f t="shared" si="10"/>
        <v>1.8560000000000003</v>
      </c>
      <c r="T94" s="39">
        <f t="shared" si="10"/>
        <v>2.0579999999999998</v>
      </c>
      <c r="U94" s="39">
        <f t="shared" si="15"/>
        <v>1.9766666666666666</v>
      </c>
      <c r="V94" s="39">
        <f t="shared" si="16"/>
        <v>0.10658955546081089</v>
      </c>
      <c r="W94" s="52">
        <f t="shared" si="18"/>
        <v>60.754333333333335</v>
      </c>
    </row>
    <row r="95" spans="1:23" ht="34" x14ac:dyDescent="0.2">
      <c r="A95" s="77" t="s">
        <v>65</v>
      </c>
      <c r="B95" s="49">
        <v>43181</v>
      </c>
      <c r="C95" s="39">
        <v>30</v>
      </c>
      <c r="D95" s="64">
        <v>758.98571428571427</v>
      </c>
      <c r="E95" s="63">
        <v>21.328571428571426</v>
      </c>
      <c r="F95" s="38">
        <v>164</v>
      </c>
      <c r="G95" s="39">
        <v>1</v>
      </c>
      <c r="H95" s="39">
        <v>166</v>
      </c>
      <c r="I95" s="39">
        <f t="shared" si="11"/>
        <v>110.33333333333333</v>
      </c>
      <c r="J95" s="39">
        <f t="shared" si="12"/>
        <v>94.690724642561122</v>
      </c>
      <c r="K95" s="40">
        <f t="shared" si="17"/>
        <v>3787.166666666667</v>
      </c>
      <c r="L95" s="41">
        <v>1.9</v>
      </c>
      <c r="M95" s="39">
        <v>3</v>
      </c>
      <c r="N95" s="39">
        <v>5.3</v>
      </c>
      <c r="O95" s="39">
        <f t="shared" si="13"/>
        <v>3.4</v>
      </c>
      <c r="P95" s="39">
        <f t="shared" si="14"/>
        <v>1.7349351572897478</v>
      </c>
      <c r="Q95" s="40" t="e">
        <f t="shared" si="19"/>
        <v>#DIV/0!</v>
      </c>
      <c r="R95" s="41">
        <f t="shared" si="10"/>
        <v>3.1159999999999997</v>
      </c>
      <c r="S95" s="39">
        <f t="shared" si="10"/>
        <v>0.03</v>
      </c>
      <c r="T95" s="39">
        <f t="shared" si="10"/>
        <v>8.798</v>
      </c>
      <c r="U95" s="39">
        <f t="shared" si="15"/>
        <v>3.9813333333333332</v>
      </c>
      <c r="V95" s="39">
        <f t="shared" si="16"/>
        <v>4.4475900590469593</v>
      </c>
      <c r="W95" s="52">
        <f t="shared" si="18"/>
        <v>64.735666666666674</v>
      </c>
    </row>
    <row r="96" spans="1:23" ht="34" x14ac:dyDescent="0.2">
      <c r="A96" s="77" t="s">
        <v>65</v>
      </c>
      <c r="B96" s="49">
        <v>43183</v>
      </c>
      <c r="C96" s="39">
        <v>32</v>
      </c>
      <c r="D96" s="64">
        <v>756.9375</v>
      </c>
      <c r="E96" s="63">
        <v>20.212499999999999</v>
      </c>
      <c r="F96" s="38">
        <v>166</v>
      </c>
      <c r="G96" s="39">
        <v>1</v>
      </c>
      <c r="H96" s="39">
        <v>1</v>
      </c>
      <c r="I96" s="39">
        <f t="shared" si="11"/>
        <v>56</v>
      </c>
      <c r="J96" s="39">
        <f t="shared" si="12"/>
        <v>95.262794416288244</v>
      </c>
      <c r="K96" s="40">
        <f t="shared" si="17"/>
        <v>3843.166666666667</v>
      </c>
      <c r="L96" s="41">
        <v>6.6</v>
      </c>
      <c r="M96" s="39">
        <v>9.1999999999999993</v>
      </c>
      <c r="N96" s="39">
        <v>2.6</v>
      </c>
      <c r="O96" s="39">
        <f t="shared" si="13"/>
        <v>6.1333333333333329</v>
      </c>
      <c r="P96" s="39">
        <f t="shared" si="14"/>
        <v>3.3246553706111155</v>
      </c>
      <c r="Q96" s="40" t="e">
        <f t="shared" si="19"/>
        <v>#DIV/0!</v>
      </c>
      <c r="R96" s="41">
        <f t="shared" si="10"/>
        <v>10.956</v>
      </c>
      <c r="S96" s="39">
        <f t="shared" si="10"/>
        <v>9.1999999999999998E-2</v>
      </c>
      <c r="T96" s="39">
        <f t="shared" si="10"/>
        <v>2.6000000000000002E-2</v>
      </c>
      <c r="U96" s="39">
        <f t="shared" si="15"/>
        <v>3.6913333333333331</v>
      </c>
      <c r="V96" s="39">
        <f t="shared" si="16"/>
        <v>6.2914724296728286</v>
      </c>
      <c r="W96" s="52">
        <f t="shared" si="18"/>
        <v>68.427000000000007</v>
      </c>
    </row>
    <row r="97" spans="1:23" ht="34" x14ac:dyDescent="0.2">
      <c r="A97" s="77" t="s">
        <v>65</v>
      </c>
      <c r="B97" s="49">
        <v>43185</v>
      </c>
      <c r="C97" s="39">
        <v>34</v>
      </c>
      <c r="D97" s="64">
        <v>754.32500000000005</v>
      </c>
      <c r="E97" s="63">
        <v>20.8125</v>
      </c>
      <c r="F97" s="38">
        <v>156</v>
      </c>
      <c r="G97" s="39">
        <v>80</v>
      </c>
      <c r="H97" s="39">
        <v>139</v>
      </c>
      <c r="I97" s="39">
        <f t="shared" si="11"/>
        <v>125</v>
      </c>
      <c r="J97" s="39">
        <f t="shared" si="12"/>
        <v>39.887341350358263</v>
      </c>
      <c r="K97" s="40">
        <f t="shared" si="17"/>
        <v>3968.166666666667</v>
      </c>
      <c r="L97" s="41">
        <v>2.2000000000000002</v>
      </c>
      <c r="M97" s="39">
        <v>3.5</v>
      </c>
      <c r="N97" s="39">
        <v>5.5</v>
      </c>
      <c r="O97" s="39">
        <f t="shared" si="13"/>
        <v>3.7333333333333329</v>
      </c>
      <c r="P97" s="39">
        <f t="shared" si="14"/>
        <v>1.6623276853055595</v>
      </c>
      <c r="Q97" s="40" t="e">
        <f t="shared" si="19"/>
        <v>#DIV/0!</v>
      </c>
      <c r="R97" s="41">
        <f t="shared" si="10"/>
        <v>3.4320000000000004</v>
      </c>
      <c r="S97" s="39">
        <f t="shared" si="10"/>
        <v>2.8</v>
      </c>
      <c r="T97" s="39">
        <f t="shared" si="10"/>
        <v>7.6449999999999996</v>
      </c>
      <c r="U97" s="39">
        <f t="shared" si="15"/>
        <v>4.6256666666666666</v>
      </c>
      <c r="V97" s="39">
        <f t="shared" si="16"/>
        <v>2.6338444018835538</v>
      </c>
      <c r="W97" s="52">
        <f t="shared" si="18"/>
        <v>73.052666666666667</v>
      </c>
    </row>
    <row r="98" spans="1:23" ht="34" x14ac:dyDescent="0.2">
      <c r="A98" s="77" t="s">
        <v>65</v>
      </c>
      <c r="B98" s="49">
        <v>43187</v>
      </c>
      <c r="C98" s="39">
        <v>36</v>
      </c>
      <c r="D98" s="64">
        <v>755.96249999999998</v>
      </c>
      <c r="E98" s="63">
        <v>16.55</v>
      </c>
      <c r="F98" s="38">
        <v>117</v>
      </c>
      <c r="G98" s="39">
        <v>102</v>
      </c>
      <c r="H98" s="39">
        <v>110</v>
      </c>
      <c r="I98" s="39">
        <f t="shared" si="11"/>
        <v>109.66666666666667</v>
      </c>
      <c r="J98" s="39">
        <f t="shared" si="12"/>
        <v>7.5055534994651349</v>
      </c>
      <c r="K98" s="40">
        <f t="shared" si="17"/>
        <v>4077.8333333333335</v>
      </c>
      <c r="L98" s="41">
        <v>1.4</v>
      </c>
      <c r="M98" s="39">
        <v>4.0999999999999996</v>
      </c>
      <c r="N98" s="39">
        <v>5.9</v>
      </c>
      <c r="O98" s="39">
        <f t="shared" si="13"/>
        <v>3.8000000000000003</v>
      </c>
      <c r="P98" s="39">
        <f t="shared" si="14"/>
        <v>2.2649503305812249</v>
      </c>
      <c r="Q98" s="40" t="e">
        <f t="shared" si="19"/>
        <v>#DIV/0!</v>
      </c>
      <c r="R98" s="41">
        <f t="shared" si="10"/>
        <v>1.6379999999999999</v>
      </c>
      <c r="S98" s="39">
        <f t="shared" si="10"/>
        <v>4.1819999999999995</v>
      </c>
      <c r="T98" s="39">
        <f t="shared" si="10"/>
        <v>6.49</v>
      </c>
      <c r="U98" s="39">
        <f t="shared" si="15"/>
        <v>4.1033333333333326</v>
      </c>
      <c r="V98" s="39">
        <f t="shared" si="16"/>
        <v>2.4269563929608071</v>
      </c>
      <c r="W98" s="52">
        <f t="shared" si="18"/>
        <v>77.156000000000006</v>
      </c>
    </row>
    <row r="99" spans="1:23" ht="34" x14ac:dyDescent="0.2">
      <c r="A99" s="77" t="s">
        <v>65</v>
      </c>
      <c r="B99" s="49">
        <v>43189</v>
      </c>
      <c r="C99" s="39">
        <v>38</v>
      </c>
      <c r="D99" s="64">
        <v>759.17142857142858</v>
      </c>
      <c r="E99" s="63">
        <v>18.657142857142855</v>
      </c>
      <c r="F99" s="38">
        <v>99</v>
      </c>
      <c r="G99" s="39">
        <v>84</v>
      </c>
      <c r="H99" s="39">
        <v>96</v>
      </c>
      <c r="I99" s="39">
        <f t="shared" si="11"/>
        <v>93</v>
      </c>
      <c r="J99" s="39">
        <f t="shared" si="12"/>
        <v>7.9372539331937721</v>
      </c>
      <c r="K99" s="40">
        <f t="shared" si="17"/>
        <v>4170.8333333333339</v>
      </c>
      <c r="L99" s="41">
        <v>5.6</v>
      </c>
      <c r="M99" s="39">
        <v>3.4</v>
      </c>
      <c r="N99" s="39">
        <v>1.8</v>
      </c>
      <c r="O99" s="39">
        <f t="shared" si="13"/>
        <v>3.6</v>
      </c>
      <c r="P99" s="39">
        <f t="shared" si="14"/>
        <v>1.9078784028338904</v>
      </c>
      <c r="Q99" s="40" t="e">
        <f t="shared" si="19"/>
        <v>#DIV/0!</v>
      </c>
      <c r="R99" s="41">
        <f t="shared" si="10"/>
        <v>5.5439999999999996</v>
      </c>
      <c r="S99" s="39">
        <f t="shared" si="10"/>
        <v>2.8559999999999999</v>
      </c>
      <c r="T99" s="39">
        <f t="shared" si="10"/>
        <v>1.7280000000000002</v>
      </c>
      <c r="U99" s="39">
        <f t="shared" si="15"/>
        <v>3.3759999999999994</v>
      </c>
      <c r="V99" s="39">
        <f t="shared" si="16"/>
        <v>1.9604244438386298</v>
      </c>
      <c r="W99" s="52">
        <f t="shared" si="18"/>
        <v>80.532000000000011</v>
      </c>
    </row>
    <row r="100" spans="1:23" ht="34" x14ac:dyDescent="0.2">
      <c r="A100" s="77" t="s">
        <v>65</v>
      </c>
      <c r="B100" s="49">
        <v>43191</v>
      </c>
      <c r="C100" s="39">
        <v>40</v>
      </c>
      <c r="D100" s="64">
        <v>755.86250000000007</v>
      </c>
      <c r="E100" s="63">
        <v>20.337499999999999</v>
      </c>
      <c r="F100" s="38">
        <v>109</v>
      </c>
      <c r="G100" s="39">
        <v>92</v>
      </c>
      <c r="H100" s="39">
        <v>100</v>
      </c>
      <c r="I100" s="39">
        <f t="shared" si="11"/>
        <v>100.33333333333333</v>
      </c>
      <c r="J100" s="39">
        <f t="shared" si="12"/>
        <v>8.5049005481153834</v>
      </c>
      <c r="K100" s="40">
        <f t="shared" si="17"/>
        <v>4271.166666666667</v>
      </c>
      <c r="L100" s="41">
        <v>2.2999999999999998</v>
      </c>
      <c r="M100" s="39">
        <v>3.9</v>
      </c>
      <c r="N100" s="39">
        <v>5.2</v>
      </c>
      <c r="O100" s="39">
        <f t="shared" si="13"/>
        <v>3.7999999999999994</v>
      </c>
      <c r="P100" s="39">
        <f t="shared" si="14"/>
        <v>1.4525839046333973</v>
      </c>
      <c r="Q100" s="40" t="e">
        <f t="shared" si="19"/>
        <v>#DIV/0!</v>
      </c>
      <c r="R100" s="41">
        <f t="shared" si="10"/>
        <v>2.5069999999999997</v>
      </c>
      <c r="S100" s="39">
        <f t="shared" si="10"/>
        <v>3.5880000000000001</v>
      </c>
      <c r="T100" s="39">
        <f t="shared" si="10"/>
        <v>5.2</v>
      </c>
      <c r="U100" s="39">
        <f t="shared" si="15"/>
        <v>3.7650000000000001</v>
      </c>
      <c r="V100" s="39">
        <f t="shared" si="16"/>
        <v>1.3551970336449239</v>
      </c>
      <c r="W100" s="52">
        <f t="shared" si="18"/>
        <v>84.297000000000011</v>
      </c>
    </row>
    <row r="101" spans="1:23" ht="34" x14ac:dyDescent="0.2">
      <c r="A101" s="77" t="s">
        <v>65</v>
      </c>
      <c r="B101" s="49">
        <v>43193</v>
      </c>
      <c r="C101" s="39">
        <v>42</v>
      </c>
      <c r="D101" s="64">
        <v>756.07999999999993</v>
      </c>
      <c r="E101" s="63">
        <v>18.16</v>
      </c>
      <c r="F101" s="38">
        <v>98</v>
      </c>
      <c r="G101" s="39">
        <v>88</v>
      </c>
      <c r="H101" s="39">
        <v>82</v>
      </c>
      <c r="I101" s="39">
        <f t="shared" si="11"/>
        <v>89.333333333333329</v>
      </c>
      <c r="J101" s="39">
        <f t="shared" si="12"/>
        <v>8.0829037686547611</v>
      </c>
      <c r="K101" s="40">
        <f t="shared" si="17"/>
        <v>4360.5</v>
      </c>
      <c r="L101" s="41">
        <v>2.8</v>
      </c>
      <c r="M101" s="39">
        <v>4.9000000000000004</v>
      </c>
      <c r="N101" s="39">
        <v>1.9</v>
      </c>
      <c r="O101" s="39">
        <f t="shared" si="13"/>
        <v>3.1999999999999997</v>
      </c>
      <c r="P101" s="39">
        <f t="shared" si="14"/>
        <v>1.5394804318340667</v>
      </c>
      <c r="Q101" s="40" t="e">
        <f t="shared" si="19"/>
        <v>#DIV/0!</v>
      </c>
      <c r="R101" s="41">
        <f t="shared" si="10"/>
        <v>2.7439999999999998</v>
      </c>
      <c r="S101" s="39">
        <f t="shared" si="10"/>
        <v>4.3120000000000003</v>
      </c>
      <c r="T101" s="39">
        <f t="shared" si="10"/>
        <v>1.5579999999999998</v>
      </c>
      <c r="U101" s="39">
        <f t="shared" si="15"/>
        <v>2.8713333333333337</v>
      </c>
      <c r="V101" s="39">
        <f t="shared" si="16"/>
        <v>1.3814084599905028</v>
      </c>
      <c r="W101" s="52">
        <f t="shared" si="18"/>
        <v>87.168333333333351</v>
      </c>
    </row>
    <row r="102" spans="1:23" ht="35" thickBot="1" x14ac:dyDescent="0.25">
      <c r="A102" s="77" t="s">
        <v>65</v>
      </c>
      <c r="B102" s="49">
        <v>43195</v>
      </c>
      <c r="C102" s="39">
        <v>44</v>
      </c>
      <c r="D102" s="114"/>
      <c r="E102" s="115"/>
      <c r="F102" s="38"/>
      <c r="G102" s="39"/>
      <c r="H102" s="39"/>
      <c r="I102" s="39" t="e">
        <f t="shared" si="11"/>
        <v>#DIV/0!</v>
      </c>
      <c r="J102" s="39" t="e">
        <f t="shared" si="12"/>
        <v>#DIV/0!</v>
      </c>
      <c r="K102" s="40" t="e">
        <f t="shared" si="17"/>
        <v>#DIV/0!</v>
      </c>
      <c r="L102" s="41"/>
      <c r="M102" s="39"/>
      <c r="N102" s="39"/>
      <c r="O102" s="39" t="e">
        <f t="shared" si="13"/>
        <v>#DIV/0!</v>
      </c>
      <c r="P102" s="39" t="e">
        <f t="shared" si="14"/>
        <v>#DIV/0!</v>
      </c>
      <c r="Q102" s="40" t="e">
        <f t="shared" si="19"/>
        <v>#DIV/0!</v>
      </c>
      <c r="R102" s="41">
        <f t="shared" si="10"/>
        <v>0</v>
      </c>
      <c r="S102" s="39">
        <f t="shared" si="10"/>
        <v>0</v>
      </c>
      <c r="T102" s="39">
        <f t="shared" si="10"/>
        <v>0</v>
      </c>
      <c r="U102" s="39">
        <f t="shared" si="15"/>
        <v>0</v>
      </c>
      <c r="V102" s="39">
        <f t="shared" si="16"/>
        <v>0</v>
      </c>
      <c r="W102" s="52">
        <f t="shared" si="18"/>
        <v>87.168333333333351</v>
      </c>
    </row>
    <row r="103" spans="1:23" ht="34" x14ac:dyDescent="0.2">
      <c r="A103" s="116" t="s">
        <v>66</v>
      </c>
      <c r="B103" s="70">
        <v>43151</v>
      </c>
      <c r="C103" s="71">
        <v>0</v>
      </c>
      <c r="D103" s="72">
        <v>759.69999999999993</v>
      </c>
      <c r="E103" s="73">
        <v>12.5</v>
      </c>
      <c r="F103" s="74">
        <v>0</v>
      </c>
      <c r="G103" s="71">
        <v>0</v>
      </c>
      <c r="H103" s="71">
        <v>0</v>
      </c>
      <c r="I103" s="71">
        <f t="shared" si="11"/>
        <v>0</v>
      </c>
      <c r="J103" s="71">
        <f t="shared" si="12"/>
        <v>0</v>
      </c>
      <c r="K103" s="40">
        <f>I103</f>
        <v>0</v>
      </c>
      <c r="L103" s="75">
        <v>0</v>
      </c>
      <c r="M103" s="71">
        <v>0</v>
      </c>
      <c r="N103" s="71">
        <v>0</v>
      </c>
      <c r="O103" s="71">
        <f>AVERAGE(L103:N103)</f>
        <v>0</v>
      </c>
      <c r="P103" s="71">
        <f>STDEV(L103:N103)</f>
        <v>0</v>
      </c>
      <c r="Q103" s="76">
        <v>0</v>
      </c>
      <c r="R103" s="75">
        <f t="shared" si="10"/>
        <v>0</v>
      </c>
      <c r="S103" s="71">
        <f t="shared" si="10"/>
        <v>0</v>
      </c>
      <c r="T103" s="71">
        <f t="shared" si="10"/>
        <v>0</v>
      </c>
      <c r="U103" s="71">
        <f t="shared" si="15"/>
        <v>0</v>
      </c>
      <c r="V103" s="71">
        <f t="shared" si="16"/>
        <v>0</v>
      </c>
      <c r="W103" s="52">
        <f>U103</f>
        <v>0</v>
      </c>
    </row>
    <row r="104" spans="1:23" ht="34" x14ac:dyDescent="0.2">
      <c r="A104" s="117" t="s">
        <v>66</v>
      </c>
      <c r="B104" s="78">
        <v>43153</v>
      </c>
      <c r="C104" s="79">
        <v>2</v>
      </c>
      <c r="D104" s="80">
        <v>761.88571428571436</v>
      </c>
      <c r="E104" s="81">
        <v>15.22857142857143</v>
      </c>
      <c r="F104" s="85">
        <v>166</v>
      </c>
      <c r="G104" s="79">
        <v>170</v>
      </c>
      <c r="H104" s="79">
        <v>1</v>
      </c>
      <c r="I104" s="79">
        <f t="shared" si="11"/>
        <v>112.33333333333333</v>
      </c>
      <c r="J104" s="79">
        <f t="shared" si="12"/>
        <v>96.438235847268231</v>
      </c>
      <c r="K104" s="40">
        <f t="shared" si="17"/>
        <v>112.33333333333333</v>
      </c>
      <c r="L104" s="84">
        <v>4.2</v>
      </c>
      <c r="M104" s="79">
        <v>5.0999999999999996</v>
      </c>
      <c r="N104" s="79">
        <v>1.4</v>
      </c>
      <c r="O104" s="79">
        <f t="shared" si="13"/>
        <v>3.5666666666666669</v>
      </c>
      <c r="P104" s="79">
        <f t="shared" si="14"/>
        <v>1.9295940851208393</v>
      </c>
      <c r="Q104" s="40">
        <f t="shared" si="19"/>
        <v>3.5666666666666669</v>
      </c>
      <c r="R104" s="84">
        <f t="shared" si="10"/>
        <v>6.9720000000000004</v>
      </c>
      <c r="S104" s="79">
        <f t="shared" si="10"/>
        <v>8.6699999999999982</v>
      </c>
      <c r="T104" s="79">
        <f t="shared" si="10"/>
        <v>1.3999999999999999E-2</v>
      </c>
      <c r="U104" s="79">
        <f t="shared" si="15"/>
        <v>5.2186666666666666</v>
      </c>
      <c r="V104" s="79">
        <f t="shared" si="16"/>
        <v>4.586634641361063</v>
      </c>
      <c r="W104" s="52">
        <f t="shared" si="18"/>
        <v>5.2186666666666666</v>
      </c>
    </row>
    <row r="105" spans="1:23" ht="34" x14ac:dyDescent="0.2">
      <c r="A105" s="117" t="s">
        <v>66</v>
      </c>
      <c r="B105" s="78">
        <v>43155</v>
      </c>
      <c r="C105" s="79">
        <v>4</v>
      </c>
      <c r="D105" s="80">
        <v>759.01250000000005</v>
      </c>
      <c r="E105" s="81">
        <v>15.225000000000001</v>
      </c>
      <c r="F105" s="85">
        <v>300</v>
      </c>
      <c r="G105" s="79">
        <v>416</v>
      </c>
      <c r="H105" s="79">
        <v>418</v>
      </c>
      <c r="I105" s="79">
        <f t="shared" si="11"/>
        <v>378</v>
      </c>
      <c r="J105" s="79">
        <f t="shared" si="12"/>
        <v>67.557383016218139</v>
      </c>
      <c r="K105" s="40">
        <f t="shared" si="17"/>
        <v>490.33333333333331</v>
      </c>
      <c r="L105" s="84">
        <v>0.7</v>
      </c>
      <c r="M105" s="79">
        <v>1.4</v>
      </c>
      <c r="N105" s="79">
        <v>6.2</v>
      </c>
      <c r="O105" s="79">
        <f t="shared" si="13"/>
        <v>2.7666666666666671</v>
      </c>
      <c r="P105" s="79">
        <f t="shared" si="14"/>
        <v>2.9938826518975881</v>
      </c>
      <c r="Q105" s="40">
        <f t="shared" si="19"/>
        <v>6.3333333333333339</v>
      </c>
      <c r="R105" s="84">
        <f t="shared" si="10"/>
        <v>2.1</v>
      </c>
      <c r="S105" s="79">
        <f t="shared" si="10"/>
        <v>5.8239999999999998</v>
      </c>
      <c r="T105" s="79">
        <f t="shared" si="10"/>
        <v>25.916</v>
      </c>
      <c r="U105" s="79">
        <f t="shared" si="15"/>
        <v>11.280000000000001</v>
      </c>
      <c r="V105" s="79">
        <f t="shared" si="16"/>
        <v>12.811183239654328</v>
      </c>
      <c r="W105" s="52">
        <f t="shared" si="18"/>
        <v>16.498666666666669</v>
      </c>
    </row>
    <row r="106" spans="1:23" ht="34" x14ac:dyDescent="0.2">
      <c r="A106" s="117" t="s">
        <v>66</v>
      </c>
      <c r="B106" s="78">
        <v>43157</v>
      </c>
      <c r="C106" s="79">
        <v>6</v>
      </c>
      <c r="D106" s="80">
        <v>760.50000000000011</v>
      </c>
      <c r="E106" s="81">
        <v>15.000000000000002</v>
      </c>
      <c r="F106" s="85">
        <v>221</v>
      </c>
      <c r="G106" s="79">
        <v>273.5</v>
      </c>
      <c r="H106" s="79">
        <v>436</v>
      </c>
      <c r="I106" s="79">
        <f t="shared" si="11"/>
        <v>310.16666666666669</v>
      </c>
      <c r="J106" s="79">
        <f t="shared" si="12"/>
        <v>112.09185221653421</v>
      </c>
      <c r="K106" s="40">
        <f t="shared" si="17"/>
        <v>800.5</v>
      </c>
      <c r="L106" s="84">
        <v>1.1000000000000001</v>
      </c>
      <c r="M106" s="79">
        <v>2.5</v>
      </c>
      <c r="N106" s="79">
        <v>1.2</v>
      </c>
      <c r="O106" s="79">
        <f t="shared" si="13"/>
        <v>1.5999999999999999</v>
      </c>
      <c r="P106" s="79">
        <f t="shared" si="14"/>
        <v>0.78102496759066564</v>
      </c>
      <c r="Q106" s="40">
        <f t="shared" si="19"/>
        <v>7.9333333333333336</v>
      </c>
      <c r="R106" s="84">
        <f t="shared" si="10"/>
        <v>2.431</v>
      </c>
      <c r="S106" s="79">
        <f t="shared" si="10"/>
        <v>6.8375000000000004</v>
      </c>
      <c r="T106" s="79">
        <f t="shared" si="10"/>
        <v>5.2319999999999993</v>
      </c>
      <c r="U106" s="79">
        <f t="shared" si="15"/>
        <v>4.8334999999999999</v>
      </c>
      <c r="V106" s="79">
        <f t="shared" si="16"/>
        <v>2.2301148513025071</v>
      </c>
      <c r="W106" s="52">
        <f t="shared" si="18"/>
        <v>21.332166666666669</v>
      </c>
    </row>
    <row r="107" spans="1:23" ht="34" x14ac:dyDescent="0.2">
      <c r="A107" s="117" t="s">
        <v>66</v>
      </c>
      <c r="B107" s="78">
        <v>43159</v>
      </c>
      <c r="C107" s="79">
        <v>8</v>
      </c>
      <c r="D107" s="80">
        <v>758.34999999999991</v>
      </c>
      <c r="E107" s="81">
        <v>17.049999999999997</v>
      </c>
      <c r="F107" s="85">
        <v>694</v>
      </c>
      <c r="G107" s="79">
        <v>718</v>
      </c>
      <c r="H107" s="79">
        <v>644</v>
      </c>
      <c r="I107" s="79">
        <f t="shared" si="11"/>
        <v>685.33333333333337</v>
      </c>
      <c r="J107" s="79">
        <f t="shared" si="12"/>
        <v>37.753587026047384</v>
      </c>
      <c r="K107" s="40">
        <f t="shared" si="17"/>
        <v>1485.8333333333335</v>
      </c>
      <c r="L107" s="84">
        <v>3.5</v>
      </c>
      <c r="M107" s="79">
        <v>1.1000000000000001</v>
      </c>
      <c r="N107" s="79">
        <v>4.5</v>
      </c>
      <c r="O107" s="79">
        <f t="shared" si="13"/>
        <v>3.0333333333333332</v>
      </c>
      <c r="P107" s="79">
        <f t="shared" si="14"/>
        <v>1.7473789896108218</v>
      </c>
      <c r="Q107" s="40">
        <f t="shared" si="19"/>
        <v>10.966666666666667</v>
      </c>
      <c r="R107" s="84">
        <f t="shared" si="10"/>
        <v>24.29</v>
      </c>
      <c r="S107" s="79">
        <f t="shared" si="10"/>
        <v>7.8980000000000006</v>
      </c>
      <c r="T107" s="79">
        <f t="shared" si="10"/>
        <v>28.98</v>
      </c>
      <c r="U107" s="79">
        <f t="shared" si="15"/>
        <v>20.389333333333337</v>
      </c>
      <c r="V107" s="79">
        <f t="shared" si="16"/>
        <v>11.069059640878866</v>
      </c>
      <c r="W107" s="52">
        <f t="shared" si="18"/>
        <v>41.721500000000006</v>
      </c>
    </row>
    <row r="108" spans="1:23" ht="34" x14ac:dyDescent="0.2">
      <c r="A108" s="117" t="s">
        <v>66</v>
      </c>
      <c r="B108" s="78">
        <v>43161</v>
      </c>
      <c r="C108" s="79">
        <v>10</v>
      </c>
      <c r="D108" s="80">
        <v>760.01249999999993</v>
      </c>
      <c r="E108" s="81">
        <v>16.337500000000002</v>
      </c>
      <c r="F108" s="85">
        <v>694</v>
      </c>
      <c r="G108" s="79">
        <v>601</v>
      </c>
      <c r="H108" s="79">
        <v>656</v>
      </c>
      <c r="I108" s="79">
        <f t="shared" si="11"/>
        <v>650.33333333333337</v>
      </c>
      <c r="J108" s="79">
        <f t="shared" si="12"/>
        <v>46.758243479982575</v>
      </c>
      <c r="K108" s="40">
        <f t="shared" si="17"/>
        <v>2136.166666666667</v>
      </c>
      <c r="L108" s="84"/>
      <c r="M108" s="79"/>
      <c r="N108" s="79"/>
      <c r="O108" s="79" t="e">
        <f t="shared" si="13"/>
        <v>#DIV/0!</v>
      </c>
      <c r="P108" s="79" t="e">
        <f t="shared" si="14"/>
        <v>#DIV/0!</v>
      </c>
      <c r="Q108" s="40" t="e">
        <f t="shared" si="19"/>
        <v>#DIV/0!</v>
      </c>
      <c r="R108" s="84">
        <f t="shared" si="10"/>
        <v>0</v>
      </c>
      <c r="S108" s="79">
        <f t="shared" si="10"/>
        <v>0</v>
      </c>
      <c r="T108" s="79">
        <f t="shared" si="10"/>
        <v>0</v>
      </c>
      <c r="U108" s="79">
        <f t="shared" si="15"/>
        <v>0</v>
      </c>
      <c r="V108" s="79">
        <f t="shared" si="16"/>
        <v>0</v>
      </c>
      <c r="W108" s="52">
        <f t="shared" si="18"/>
        <v>41.721500000000006</v>
      </c>
    </row>
    <row r="109" spans="1:23" ht="34" x14ac:dyDescent="0.2">
      <c r="A109" s="117" t="s">
        <v>66</v>
      </c>
      <c r="B109" s="78">
        <v>43163</v>
      </c>
      <c r="C109" s="79">
        <v>12</v>
      </c>
      <c r="D109" s="80">
        <v>758.6</v>
      </c>
      <c r="E109" s="81">
        <v>17.424999999999997</v>
      </c>
      <c r="F109" s="85">
        <v>729</v>
      </c>
      <c r="G109" s="79">
        <v>639</v>
      </c>
      <c r="H109" s="79">
        <v>644</v>
      </c>
      <c r="I109" s="79">
        <f t="shared" si="11"/>
        <v>670.66666666666663</v>
      </c>
      <c r="J109" s="79">
        <f t="shared" si="12"/>
        <v>50.579969684978394</v>
      </c>
      <c r="K109" s="40">
        <f t="shared" si="17"/>
        <v>2806.8333333333335</v>
      </c>
      <c r="L109" s="84"/>
      <c r="M109" s="79"/>
      <c r="N109" s="79"/>
      <c r="O109" s="79" t="e">
        <f t="shared" si="13"/>
        <v>#DIV/0!</v>
      </c>
      <c r="P109" s="79" t="e">
        <f t="shared" si="14"/>
        <v>#DIV/0!</v>
      </c>
      <c r="Q109" s="40" t="e">
        <f t="shared" si="19"/>
        <v>#DIV/0!</v>
      </c>
      <c r="R109" s="84">
        <f t="shared" si="10"/>
        <v>0</v>
      </c>
      <c r="S109" s="79">
        <f t="shared" si="10"/>
        <v>0</v>
      </c>
      <c r="T109" s="79">
        <f t="shared" si="10"/>
        <v>0</v>
      </c>
      <c r="U109" s="79">
        <f t="shared" si="15"/>
        <v>0</v>
      </c>
      <c r="V109" s="79">
        <f t="shared" si="16"/>
        <v>0</v>
      </c>
      <c r="W109" s="52">
        <f t="shared" si="18"/>
        <v>41.721500000000006</v>
      </c>
    </row>
    <row r="110" spans="1:23" ht="34" x14ac:dyDescent="0.2">
      <c r="A110" s="117" t="s">
        <v>66</v>
      </c>
      <c r="B110" s="78">
        <v>43165</v>
      </c>
      <c r="C110" s="79">
        <v>14</v>
      </c>
      <c r="D110" s="80">
        <v>756.61428571428576</v>
      </c>
      <c r="E110" s="81">
        <v>18.685714285714283</v>
      </c>
      <c r="F110" s="85">
        <v>638</v>
      </c>
      <c r="G110" s="79">
        <v>498</v>
      </c>
      <c r="H110" s="79">
        <v>524</v>
      </c>
      <c r="I110" s="79">
        <f t="shared" si="11"/>
        <v>553.33333333333337</v>
      </c>
      <c r="J110" s="79">
        <f t="shared" si="12"/>
        <v>74.466994926163864</v>
      </c>
      <c r="K110" s="40">
        <f t="shared" si="17"/>
        <v>3360.166666666667</v>
      </c>
      <c r="L110" s="84"/>
      <c r="M110" s="79"/>
      <c r="N110" s="79"/>
      <c r="O110" s="79" t="e">
        <f t="shared" si="13"/>
        <v>#DIV/0!</v>
      </c>
      <c r="P110" s="79" t="e">
        <f t="shared" si="14"/>
        <v>#DIV/0!</v>
      </c>
      <c r="Q110" s="40" t="e">
        <f t="shared" si="19"/>
        <v>#DIV/0!</v>
      </c>
      <c r="R110" s="84">
        <f t="shared" si="10"/>
        <v>0</v>
      </c>
      <c r="S110" s="79">
        <f t="shared" si="10"/>
        <v>0</v>
      </c>
      <c r="T110" s="79">
        <f t="shared" si="10"/>
        <v>0</v>
      </c>
      <c r="U110" s="79">
        <f t="shared" si="15"/>
        <v>0</v>
      </c>
      <c r="V110" s="79">
        <f t="shared" si="16"/>
        <v>0</v>
      </c>
      <c r="W110" s="52">
        <f t="shared" si="18"/>
        <v>41.721500000000006</v>
      </c>
    </row>
    <row r="111" spans="1:23" ht="34" x14ac:dyDescent="0.2">
      <c r="A111" s="117" t="s">
        <v>66</v>
      </c>
      <c r="B111" s="78">
        <v>43167</v>
      </c>
      <c r="C111" s="79">
        <v>16</v>
      </c>
      <c r="D111" s="80">
        <v>756.89999999999986</v>
      </c>
      <c r="E111" s="81">
        <v>19.38571428571429</v>
      </c>
      <c r="F111" s="85">
        <v>487</v>
      </c>
      <c r="G111" s="79">
        <v>388</v>
      </c>
      <c r="H111" s="79">
        <v>419</v>
      </c>
      <c r="I111" s="79">
        <f t="shared" si="11"/>
        <v>431.33333333333331</v>
      </c>
      <c r="J111" s="79">
        <f t="shared" si="12"/>
        <v>50.639246966491648</v>
      </c>
      <c r="K111" s="40">
        <f t="shared" si="17"/>
        <v>3791.5000000000005</v>
      </c>
      <c r="L111" s="84"/>
      <c r="M111" s="79"/>
      <c r="N111" s="79"/>
      <c r="O111" s="79" t="e">
        <f t="shared" si="13"/>
        <v>#DIV/0!</v>
      </c>
      <c r="P111" s="79" t="e">
        <f t="shared" si="14"/>
        <v>#DIV/0!</v>
      </c>
      <c r="Q111" s="40" t="e">
        <f t="shared" si="19"/>
        <v>#DIV/0!</v>
      </c>
      <c r="R111" s="84">
        <f t="shared" si="10"/>
        <v>0</v>
      </c>
      <c r="S111" s="79">
        <f t="shared" si="10"/>
        <v>0</v>
      </c>
      <c r="T111" s="79">
        <f t="shared" si="10"/>
        <v>0</v>
      </c>
      <c r="U111" s="79">
        <f t="shared" si="15"/>
        <v>0</v>
      </c>
      <c r="V111" s="79">
        <f t="shared" si="16"/>
        <v>0</v>
      </c>
      <c r="W111" s="52">
        <f t="shared" si="18"/>
        <v>41.721500000000006</v>
      </c>
    </row>
    <row r="112" spans="1:23" ht="34" x14ac:dyDescent="0.2">
      <c r="A112" s="117" t="s">
        <v>66</v>
      </c>
      <c r="B112" s="78">
        <v>43169</v>
      </c>
      <c r="C112" s="79">
        <v>18</v>
      </c>
      <c r="D112" s="80">
        <v>756.53750000000002</v>
      </c>
      <c r="E112" s="81">
        <v>18.625</v>
      </c>
      <c r="F112" s="85">
        <v>420</v>
      </c>
      <c r="G112" s="79">
        <v>356</v>
      </c>
      <c r="H112" s="79">
        <v>361</v>
      </c>
      <c r="I112" s="79">
        <f t="shared" si="11"/>
        <v>379</v>
      </c>
      <c r="J112" s="79">
        <f t="shared" si="12"/>
        <v>35.594943461115371</v>
      </c>
      <c r="K112" s="40">
        <f t="shared" si="17"/>
        <v>4170.5</v>
      </c>
      <c r="L112" s="84"/>
      <c r="M112" s="79"/>
      <c r="N112" s="79"/>
      <c r="O112" s="79" t="e">
        <f t="shared" si="13"/>
        <v>#DIV/0!</v>
      </c>
      <c r="P112" s="79" t="e">
        <f t="shared" si="14"/>
        <v>#DIV/0!</v>
      </c>
      <c r="Q112" s="40" t="e">
        <f t="shared" si="19"/>
        <v>#DIV/0!</v>
      </c>
      <c r="R112" s="84">
        <f t="shared" si="10"/>
        <v>0</v>
      </c>
      <c r="S112" s="79">
        <f t="shared" si="10"/>
        <v>0</v>
      </c>
      <c r="T112" s="79">
        <f t="shared" si="10"/>
        <v>0</v>
      </c>
      <c r="U112" s="79">
        <f t="shared" si="15"/>
        <v>0</v>
      </c>
      <c r="V112" s="79">
        <f t="shared" si="16"/>
        <v>0</v>
      </c>
      <c r="W112" s="52">
        <f t="shared" si="18"/>
        <v>41.721500000000006</v>
      </c>
    </row>
    <row r="113" spans="1:23" ht="34" x14ac:dyDescent="0.2">
      <c r="A113" s="117" t="s">
        <v>66</v>
      </c>
      <c r="B113" s="78">
        <v>43171</v>
      </c>
      <c r="C113" s="79">
        <v>20</v>
      </c>
      <c r="D113" s="80">
        <v>756.19999999999993</v>
      </c>
      <c r="E113" s="81">
        <v>18.862500000000001</v>
      </c>
      <c r="F113" s="85">
        <v>462</v>
      </c>
      <c r="G113" s="79">
        <v>336</v>
      </c>
      <c r="H113" s="79">
        <v>341</v>
      </c>
      <c r="I113" s="79">
        <f t="shared" si="11"/>
        <v>379.66666666666669</v>
      </c>
      <c r="J113" s="79">
        <f t="shared" si="12"/>
        <v>71.346571980252449</v>
      </c>
      <c r="K113" s="40">
        <f t="shared" si="17"/>
        <v>4550.166666666667</v>
      </c>
      <c r="L113" s="84"/>
      <c r="M113" s="79"/>
      <c r="N113" s="79"/>
      <c r="O113" s="79" t="e">
        <f t="shared" si="13"/>
        <v>#DIV/0!</v>
      </c>
      <c r="P113" s="79" t="e">
        <f t="shared" si="14"/>
        <v>#DIV/0!</v>
      </c>
      <c r="Q113" s="40" t="e">
        <f t="shared" si="19"/>
        <v>#DIV/0!</v>
      </c>
      <c r="R113" s="84">
        <f t="shared" si="10"/>
        <v>0</v>
      </c>
      <c r="S113" s="79">
        <f t="shared" si="10"/>
        <v>0</v>
      </c>
      <c r="T113" s="79">
        <f t="shared" si="10"/>
        <v>0</v>
      </c>
      <c r="U113" s="79">
        <f t="shared" si="15"/>
        <v>0</v>
      </c>
      <c r="V113" s="79">
        <f t="shared" si="16"/>
        <v>0</v>
      </c>
      <c r="W113" s="52">
        <f t="shared" si="18"/>
        <v>41.721500000000006</v>
      </c>
    </row>
    <row r="114" spans="1:23" ht="34" x14ac:dyDescent="0.2">
      <c r="A114" s="117" t="s">
        <v>66</v>
      </c>
      <c r="B114" s="78">
        <v>43173</v>
      </c>
      <c r="C114" s="79">
        <v>22</v>
      </c>
      <c r="D114" s="80">
        <v>757.03750000000002</v>
      </c>
      <c r="E114" s="81">
        <v>18.237500000000001</v>
      </c>
      <c r="F114" s="85">
        <v>368</v>
      </c>
      <c r="G114" s="79">
        <v>314</v>
      </c>
      <c r="H114" s="79">
        <v>315</v>
      </c>
      <c r="I114" s="79">
        <f t="shared" si="11"/>
        <v>332.33333333333331</v>
      </c>
      <c r="J114" s="79">
        <f t="shared" si="12"/>
        <v>30.892285984260429</v>
      </c>
      <c r="K114" s="40">
        <f t="shared" si="17"/>
        <v>4882.5</v>
      </c>
      <c r="L114" s="84"/>
      <c r="M114" s="79"/>
      <c r="N114" s="79"/>
      <c r="O114" s="79" t="e">
        <f t="shared" si="13"/>
        <v>#DIV/0!</v>
      </c>
      <c r="P114" s="79" t="e">
        <f t="shared" si="14"/>
        <v>#DIV/0!</v>
      </c>
      <c r="Q114" s="40" t="e">
        <f t="shared" si="19"/>
        <v>#DIV/0!</v>
      </c>
      <c r="R114" s="84">
        <f t="shared" si="10"/>
        <v>0</v>
      </c>
      <c r="S114" s="79">
        <f t="shared" si="10"/>
        <v>0</v>
      </c>
      <c r="T114" s="79">
        <f t="shared" si="10"/>
        <v>0</v>
      </c>
      <c r="U114" s="79">
        <f t="shared" si="15"/>
        <v>0</v>
      </c>
      <c r="V114" s="79">
        <f t="shared" si="16"/>
        <v>0</v>
      </c>
      <c r="W114" s="52">
        <f t="shared" si="18"/>
        <v>41.721500000000006</v>
      </c>
    </row>
    <row r="115" spans="1:23" ht="34" x14ac:dyDescent="0.2">
      <c r="A115" s="117" t="s">
        <v>66</v>
      </c>
      <c r="B115" s="78">
        <v>43175</v>
      </c>
      <c r="C115" s="79">
        <v>24</v>
      </c>
      <c r="D115" s="86">
        <v>760.32499999999993</v>
      </c>
      <c r="E115" s="87">
        <v>15.287500000000001</v>
      </c>
      <c r="F115" s="85">
        <v>298</v>
      </c>
      <c r="G115" s="79">
        <v>247</v>
      </c>
      <c r="H115" s="79">
        <v>274</v>
      </c>
      <c r="I115" s="79">
        <f t="shared" si="11"/>
        <v>273</v>
      </c>
      <c r="J115" s="79">
        <f t="shared" si="12"/>
        <v>25.514701644346147</v>
      </c>
      <c r="K115" s="40">
        <f t="shared" si="17"/>
        <v>5155.5</v>
      </c>
      <c r="L115" s="84">
        <v>2.2000000000000002</v>
      </c>
      <c r="M115" s="79">
        <v>1.4</v>
      </c>
      <c r="N115" s="79">
        <v>1.2</v>
      </c>
      <c r="O115" s="79">
        <f t="shared" si="13"/>
        <v>1.5999999999999999</v>
      </c>
      <c r="P115" s="79">
        <f t="shared" si="14"/>
        <v>0.52915026221291839</v>
      </c>
      <c r="Q115" s="40" t="e">
        <f t="shared" si="19"/>
        <v>#DIV/0!</v>
      </c>
      <c r="R115" s="84">
        <f t="shared" si="10"/>
        <v>6.556</v>
      </c>
      <c r="S115" s="79">
        <f t="shared" si="10"/>
        <v>3.4579999999999997</v>
      </c>
      <c r="T115" s="79">
        <f t="shared" si="10"/>
        <v>3.2880000000000003</v>
      </c>
      <c r="U115" s="79">
        <f t="shared" si="15"/>
        <v>4.4340000000000002</v>
      </c>
      <c r="V115" s="79">
        <f t="shared" si="16"/>
        <v>1.8396706226930954</v>
      </c>
      <c r="W115" s="52">
        <f t="shared" si="18"/>
        <v>46.155500000000004</v>
      </c>
    </row>
    <row r="116" spans="1:23" ht="34" x14ac:dyDescent="0.2">
      <c r="A116" s="117" t="s">
        <v>66</v>
      </c>
      <c r="B116" s="78">
        <v>43177</v>
      </c>
      <c r="C116" s="79">
        <v>26</v>
      </c>
      <c r="D116" s="86">
        <v>757.52499999999998</v>
      </c>
      <c r="E116" s="87">
        <v>17.1875</v>
      </c>
      <c r="F116" s="85">
        <v>267</v>
      </c>
      <c r="G116" s="79">
        <v>232</v>
      </c>
      <c r="H116" s="79">
        <v>217</v>
      </c>
      <c r="I116" s="79">
        <f t="shared" si="11"/>
        <v>238.66666666666666</v>
      </c>
      <c r="J116" s="79">
        <f t="shared" si="12"/>
        <v>25.658007197234422</v>
      </c>
      <c r="K116" s="40">
        <f t="shared" si="17"/>
        <v>5394.166666666667</v>
      </c>
      <c r="L116" s="84">
        <v>3.3</v>
      </c>
      <c r="M116" s="79">
        <v>0.6</v>
      </c>
      <c r="N116" s="79">
        <v>1.6</v>
      </c>
      <c r="O116" s="79">
        <f t="shared" si="13"/>
        <v>1.8333333333333333</v>
      </c>
      <c r="P116" s="79">
        <f t="shared" si="14"/>
        <v>1.3650396819628843</v>
      </c>
      <c r="Q116" s="40" t="e">
        <f t="shared" si="19"/>
        <v>#DIV/0!</v>
      </c>
      <c r="R116" s="84">
        <f t="shared" si="10"/>
        <v>8.8109999999999999</v>
      </c>
      <c r="S116" s="79">
        <f t="shared" si="10"/>
        <v>1.3919999999999999</v>
      </c>
      <c r="T116" s="79">
        <f t="shared" si="10"/>
        <v>3.4720000000000004</v>
      </c>
      <c r="U116" s="79">
        <f t="shared" si="15"/>
        <v>4.5583333333333336</v>
      </c>
      <c r="V116" s="79">
        <f t="shared" si="16"/>
        <v>3.8269413809638277</v>
      </c>
      <c r="W116" s="52">
        <f t="shared" si="18"/>
        <v>50.713833333333341</v>
      </c>
    </row>
    <row r="117" spans="1:23" ht="34" x14ac:dyDescent="0.2">
      <c r="A117" s="117" t="s">
        <v>66</v>
      </c>
      <c r="B117" s="78">
        <v>43179</v>
      </c>
      <c r="C117" s="79">
        <v>28</v>
      </c>
      <c r="D117" s="86">
        <v>756.35714285714289</v>
      </c>
      <c r="E117" s="87">
        <v>18.357142857142858</v>
      </c>
      <c r="F117" s="85">
        <v>184</v>
      </c>
      <c r="G117" s="79">
        <v>150</v>
      </c>
      <c r="H117" s="79">
        <v>164</v>
      </c>
      <c r="I117" s="79">
        <f t="shared" si="11"/>
        <v>166</v>
      </c>
      <c r="J117" s="79">
        <f t="shared" si="12"/>
        <v>17.088007490635061</v>
      </c>
      <c r="K117" s="40">
        <f t="shared" si="17"/>
        <v>5560.166666666667</v>
      </c>
      <c r="L117" s="84">
        <v>3.9</v>
      </c>
      <c r="M117" s="79">
        <v>6.9</v>
      </c>
      <c r="N117" s="79">
        <v>2.8</v>
      </c>
      <c r="O117" s="79">
        <f t="shared" si="13"/>
        <v>4.5333333333333341</v>
      </c>
      <c r="P117" s="79">
        <f t="shared" si="14"/>
        <v>2.1221058723196009</v>
      </c>
      <c r="Q117" s="40" t="e">
        <f t="shared" si="19"/>
        <v>#DIV/0!</v>
      </c>
      <c r="R117" s="84">
        <f t="shared" si="10"/>
        <v>7.1760000000000002</v>
      </c>
      <c r="S117" s="79">
        <f t="shared" si="10"/>
        <v>10.35</v>
      </c>
      <c r="T117" s="79">
        <f t="shared" si="10"/>
        <v>4.5919999999999996</v>
      </c>
      <c r="U117" s="79">
        <f t="shared" si="15"/>
        <v>7.3726666666666665</v>
      </c>
      <c r="V117" s="79">
        <f t="shared" si="16"/>
        <v>2.8840335180668992</v>
      </c>
      <c r="W117" s="52">
        <f t="shared" si="18"/>
        <v>58.086500000000008</v>
      </c>
    </row>
    <row r="118" spans="1:23" ht="34" x14ac:dyDescent="0.2">
      <c r="A118" s="117" t="s">
        <v>66</v>
      </c>
      <c r="B118" s="78">
        <v>43181</v>
      </c>
      <c r="C118" s="79">
        <v>30</v>
      </c>
      <c r="D118" s="88">
        <v>758.98571428571427</v>
      </c>
      <c r="E118" s="87">
        <v>21.328571428571426</v>
      </c>
      <c r="F118" s="85">
        <v>200</v>
      </c>
      <c r="G118" s="79">
        <v>152</v>
      </c>
      <c r="H118" s="79">
        <v>178</v>
      </c>
      <c r="I118" s="79">
        <f t="shared" si="11"/>
        <v>176.66666666666666</v>
      </c>
      <c r="J118" s="79">
        <f t="shared" si="12"/>
        <v>24.027761721253516</v>
      </c>
      <c r="K118" s="40">
        <f t="shared" si="17"/>
        <v>5736.8333333333339</v>
      </c>
      <c r="L118" s="84">
        <v>0.8</v>
      </c>
      <c r="M118" s="79">
        <v>1.2</v>
      </c>
      <c r="N118" s="79">
        <v>3.2</v>
      </c>
      <c r="O118" s="79">
        <f t="shared" si="13"/>
        <v>1.7333333333333334</v>
      </c>
      <c r="P118" s="79">
        <f t="shared" si="14"/>
        <v>1.2858201014657278</v>
      </c>
      <c r="Q118" s="40" t="e">
        <f t="shared" si="19"/>
        <v>#DIV/0!</v>
      </c>
      <c r="R118" s="84">
        <f t="shared" si="10"/>
        <v>1.6</v>
      </c>
      <c r="S118" s="79">
        <f t="shared" si="10"/>
        <v>1.8240000000000001</v>
      </c>
      <c r="T118" s="79">
        <f t="shared" si="10"/>
        <v>5.6960000000000006</v>
      </c>
      <c r="U118" s="79">
        <f t="shared" si="15"/>
        <v>3.0400000000000005</v>
      </c>
      <c r="V118" s="79">
        <f t="shared" si="16"/>
        <v>2.3028886208412254</v>
      </c>
      <c r="W118" s="52">
        <f t="shared" si="18"/>
        <v>61.126500000000007</v>
      </c>
    </row>
    <row r="119" spans="1:23" ht="34" x14ac:dyDescent="0.2">
      <c r="A119" s="117" t="s">
        <v>66</v>
      </c>
      <c r="B119" s="78">
        <v>43183</v>
      </c>
      <c r="C119" s="79">
        <v>32</v>
      </c>
      <c r="D119" s="88">
        <v>756.9375</v>
      </c>
      <c r="E119" s="87">
        <v>20.212499999999999</v>
      </c>
      <c r="F119" s="85">
        <v>210</v>
      </c>
      <c r="G119" s="79">
        <v>157</v>
      </c>
      <c r="H119" s="79">
        <v>164</v>
      </c>
      <c r="I119" s="79">
        <f t="shared" si="11"/>
        <v>177</v>
      </c>
      <c r="J119" s="79">
        <f t="shared" si="12"/>
        <v>28.792360097775937</v>
      </c>
      <c r="K119" s="40">
        <f t="shared" si="17"/>
        <v>5913.8333333333339</v>
      </c>
      <c r="L119" s="84">
        <v>1.4</v>
      </c>
      <c r="M119" s="79">
        <v>6.4</v>
      </c>
      <c r="N119" s="79">
        <v>5.4</v>
      </c>
      <c r="O119" s="79">
        <f t="shared" si="13"/>
        <v>4.4000000000000004</v>
      </c>
      <c r="P119" s="79">
        <f t="shared" si="14"/>
        <v>2.6457513110645907</v>
      </c>
      <c r="Q119" s="40" t="e">
        <f t="shared" si="19"/>
        <v>#DIV/0!</v>
      </c>
      <c r="R119" s="84">
        <f t="shared" si="10"/>
        <v>2.94</v>
      </c>
      <c r="S119" s="79">
        <f t="shared" si="10"/>
        <v>10.048</v>
      </c>
      <c r="T119" s="79">
        <f t="shared" si="10"/>
        <v>8.8559999999999999</v>
      </c>
      <c r="U119" s="79">
        <f t="shared" si="15"/>
        <v>7.2813333333333334</v>
      </c>
      <c r="V119" s="79">
        <f t="shared" si="16"/>
        <v>3.8066517220955927</v>
      </c>
      <c r="W119" s="52">
        <f t="shared" si="18"/>
        <v>68.407833333333343</v>
      </c>
    </row>
    <row r="120" spans="1:23" ht="34" x14ac:dyDescent="0.2">
      <c r="A120" s="117" t="s">
        <v>66</v>
      </c>
      <c r="B120" s="78">
        <v>43185</v>
      </c>
      <c r="C120" s="79">
        <v>34</v>
      </c>
      <c r="D120" s="88">
        <v>754.32500000000005</v>
      </c>
      <c r="E120" s="87">
        <v>20.8125</v>
      </c>
      <c r="F120" s="85">
        <v>196</v>
      </c>
      <c r="G120" s="79">
        <v>165</v>
      </c>
      <c r="H120" s="79">
        <v>152</v>
      </c>
      <c r="I120" s="79">
        <f t="shared" si="11"/>
        <v>171</v>
      </c>
      <c r="J120" s="79">
        <f t="shared" si="12"/>
        <v>22.605309110914629</v>
      </c>
      <c r="K120" s="40">
        <f t="shared" si="17"/>
        <v>6084.8333333333339</v>
      </c>
      <c r="L120" s="84">
        <v>8.6</v>
      </c>
      <c r="M120" s="79">
        <v>2.2000000000000002</v>
      </c>
      <c r="N120" s="79">
        <v>1.2</v>
      </c>
      <c r="O120" s="79">
        <f t="shared" si="13"/>
        <v>4</v>
      </c>
      <c r="P120" s="79">
        <f t="shared" si="14"/>
        <v>4.0149719799769459</v>
      </c>
      <c r="Q120" s="40" t="e">
        <f t="shared" si="19"/>
        <v>#DIV/0!</v>
      </c>
      <c r="R120" s="84">
        <f t="shared" si="10"/>
        <v>16.855999999999998</v>
      </c>
      <c r="S120" s="79">
        <f t="shared" si="10"/>
        <v>3.6300000000000008</v>
      </c>
      <c r="T120" s="79">
        <f t="shared" si="10"/>
        <v>1.8240000000000001</v>
      </c>
      <c r="U120" s="79">
        <f t="shared" si="15"/>
        <v>7.4366666666666665</v>
      </c>
      <c r="V120" s="79">
        <f t="shared" si="16"/>
        <v>8.2072095948216965</v>
      </c>
      <c r="W120" s="52">
        <f t="shared" si="18"/>
        <v>75.844500000000011</v>
      </c>
    </row>
    <row r="121" spans="1:23" ht="34" x14ac:dyDescent="0.2">
      <c r="A121" s="117" t="s">
        <v>66</v>
      </c>
      <c r="B121" s="78">
        <v>43187</v>
      </c>
      <c r="C121" s="79">
        <v>36</v>
      </c>
      <c r="D121" s="88">
        <v>755.96249999999998</v>
      </c>
      <c r="E121" s="87">
        <v>16.55</v>
      </c>
      <c r="F121" s="85">
        <v>164</v>
      </c>
      <c r="G121" s="79">
        <v>133</v>
      </c>
      <c r="H121" s="79">
        <v>129</v>
      </c>
      <c r="I121" s="79">
        <f t="shared" si="11"/>
        <v>142</v>
      </c>
      <c r="J121" s="79">
        <f t="shared" si="12"/>
        <v>19.157244060668017</v>
      </c>
      <c r="K121" s="40">
        <f t="shared" si="17"/>
        <v>6226.8333333333339</v>
      </c>
      <c r="L121" s="84">
        <v>3.1</v>
      </c>
      <c r="M121" s="79">
        <v>0.8</v>
      </c>
      <c r="N121" s="79">
        <v>2.4</v>
      </c>
      <c r="O121" s="79">
        <f t="shared" si="13"/>
        <v>2.1</v>
      </c>
      <c r="P121" s="79">
        <f t="shared" si="14"/>
        <v>1.178982612255159</v>
      </c>
      <c r="Q121" s="40" t="e">
        <f t="shared" si="19"/>
        <v>#DIV/0!</v>
      </c>
      <c r="R121" s="84">
        <f t="shared" si="10"/>
        <v>5.0840000000000005</v>
      </c>
      <c r="S121" s="79">
        <f t="shared" si="10"/>
        <v>1.0640000000000001</v>
      </c>
      <c r="T121" s="79">
        <f t="shared" si="10"/>
        <v>3.0959999999999996</v>
      </c>
      <c r="U121" s="79">
        <f t="shared" si="15"/>
        <v>3.0813333333333333</v>
      </c>
      <c r="V121" s="79">
        <f t="shared" si="16"/>
        <v>2.0100401322693373</v>
      </c>
      <c r="W121" s="52">
        <f t="shared" si="18"/>
        <v>78.925833333333344</v>
      </c>
    </row>
    <row r="122" spans="1:23" ht="34" x14ac:dyDescent="0.2">
      <c r="A122" s="117" t="s">
        <v>66</v>
      </c>
      <c r="B122" s="78">
        <v>43189</v>
      </c>
      <c r="C122" s="79">
        <v>38</v>
      </c>
      <c r="D122" s="88">
        <v>759.17142857142858</v>
      </c>
      <c r="E122" s="87">
        <v>18.657142857142855</v>
      </c>
      <c r="F122" s="85">
        <v>140</v>
      </c>
      <c r="G122" s="79">
        <v>115</v>
      </c>
      <c r="H122" s="79">
        <v>112</v>
      </c>
      <c r="I122" s="79">
        <f t="shared" si="11"/>
        <v>122.33333333333333</v>
      </c>
      <c r="J122" s="79">
        <f t="shared" si="12"/>
        <v>15.373136743466901</v>
      </c>
      <c r="K122" s="40">
        <f t="shared" si="17"/>
        <v>6349.166666666667</v>
      </c>
      <c r="L122" s="84">
        <v>1.2</v>
      </c>
      <c r="M122" s="79">
        <v>0.6</v>
      </c>
      <c r="N122" s="79">
        <v>0.8</v>
      </c>
      <c r="O122" s="79">
        <f t="shared" si="13"/>
        <v>0.86666666666666659</v>
      </c>
      <c r="P122" s="79">
        <f t="shared" si="14"/>
        <v>0.30550504633038994</v>
      </c>
      <c r="Q122" s="40" t="e">
        <f t="shared" si="19"/>
        <v>#DIV/0!</v>
      </c>
      <c r="R122" s="84">
        <f t="shared" si="10"/>
        <v>1.68</v>
      </c>
      <c r="S122" s="79">
        <f t="shared" si="10"/>
        <v>0.69</v>
      </c>
      <c r="T122" s="79">
        <f t="shared" si="10"/>
        <v>0.89600000000000013</v>
      </c>
      <c r="U122" s="79">
        <f t="shared" si="15"/>
        <v>1.0886666666666667</v>
      </c>
      <c r="V122" s="79">
        <f t="shared" si="16"/>
        <v>0.52236513410959318</v>
      </c>
      <c r="W122" s="52">
        <f t="shared" si="18"/>
        <v>80.014500000000012</v>
      </c>
    </row>
    <row r="123" spans="1:23" ht="34" x14ac:dyDescent="0.2">
      <c r="A123" s="117" t="s">
        <v>66</v>
      </c>
      <c r="B123" s="78">
        <v>43191</v>
      </c>
      <c r="C123" s="79">
        <v>40</v>
      </c>
      <c r="D123" s="88">
        <v>755.86250000000007</v>
      </c>
      <c r="E123" s="87">
        <v>20.337499999999999</v>
      </c>
      <c r="F123" s="85">
        <v>148</v>
      </c>
      <c r="G123" s="79">
        <v>125</v>
      </c>
      <c r="H123" s="79">
        <v>167</v>
      </c>
      <c r="I123" s="79">
        <f t="shared" si="11"/>
        <v>146.66666666666666</v>
      </c>
      <c r="J123" s="79">
        <f t="shared" si="12"/>
        <v>21.031722072463115</v>
      </c>
      <c r="K123" s="40">
        <f t="shared" si="17"/>
        <v>6495.8333333333339</v>
      </c>
      <c r="L123" s="84">
        <v>1.2</v>
      </c>
      <c r="M123" s="79">
        <v>2.6</v>
      </c>
      <c r="N123" s="79">
        <v>1.5</v>
      </c>
      <c r="O123" s="79">
        <f t="shared" si="13"/>
        <v>1.7666666666666666</v>
      </c>
      <c r="P123" s="79">
        <f t="shared" si="14"/>
        <v>0.73711147958319978</v>
      </c>
      <c r="Q123" s="40" t="e">
        <f t="shared" si="19"/>
        <v>#DIV/0!</v>
      </c>
      <c r="R123" s="84">
        <f t="shared" si="10"/>
        <v>1.776</v>
      </c>
      <c r="S123" s="79">
        <f t="shared" si="10"/>
        <v>3.25</v>
      </c>
      <c r="T123" s="79">
        <f t="shared" si="10"/>
        <v>2.5049999999999999</v>
      </c>
      <c r="U123" s="79">
        <f t="shared" si="15"/>
        <v>2.5103333333333331</v>
      </c>
      <c r="V123" s="79">
        <f t="shared" si="16"/>
        <v>0.73701447294699274</v>
      </c>
      <c r="W123" s="52">
        <f t="shared" si="18"/>
        <v>82.524833333333348</v>
      </c>
    </row>
    <row r="124" spans="1:23" ht="34" x14ac:dyDescent="0.2">
      <c r="A124" s="117" t="s">
        <v>66</v>
      </c>
      <c r="B124" s="78">
        <v>43193</v>
      </c>
      <c r="C124" s="79">
        <v>42</v>
      </c>
      <c r="D124" s="88">
        <v>756.07999999999993</v>
      </c>
      <c r="E124" s="87">
        <v>18.16</v>
      </c>
      <c r="F124" s="85">
        <v>129</v>
      </c>
      <c r="G124" s="79">
        <v>110</v>
      </c>
      <c r="H124" s="79">
        <v>100</v>
      </c>
      <c r="I124" s="79">
        <f t="shared" si="11"/>
        <v>113</v>
      </c>
      <c r="J124" s="79">
        <f t="shared" si="12"/>
        <v>14.730919862656235</v>
      </c>
      <c r="K124" s="40">
        <f t="shared" si="17"/>
        <v>6608.8333333333339</v>
      </c>
      <c r="L124" s="84">
        <v>2.2000000000000002</v>
      </c>
      <c r="M124" s="79">
        <v>0.9</v>
      </c>
      <c r="N124" s="79">
        <v>1.8</v>
      </c>
      <c r="O124" s="79">
        <f t="shared" si="13"/>
        <v>1.6333333333333335</v>
      </c>
      <c r="P124" s="79">
        <f t="shared" si="14"/>
        <v>0.66583281184793863</v>
      </c>
      <c r="Q124" s="40" t="e">
        <f t="shared" si="19"/>
        <v>#DIV/0!</v>
      </c>
      <c r="R124" s="84">
        <f t="shared" si="10"/>
        <v>2.8380000000000001</v>
      </c>
      <c r="S124" s="79">
        <f t="shared" si="10"/>
        <v>0.99</v>
      </c>
      <c r="T124" s="79">
        <f t="shared" si="10"/>
        <v>1.8</v>
      </c>
      <c r="U124" s="79">
        <f t="shared" si="15"/>
        <v>1.8760000000000001</v>
      </c>
      <c r="V124" s="79">
        <f t="shared" si="16"/>
        <v>0.92634118984313796</v>
      </c>
      <c r="W124" s="52">
        <f t="shared" si="18"/>
        <v>84.400833333333352</v>
      </c>
    </row>
    <row r="125" spans="1:23" ht="35" thickBot="1" x14ac:dyDescent="0.25">
      <c r="A125" s="117" t="s">
        <v>66</v>
      </c>
      <c r="B125" s="78">
        <v>43195</v>
      </c>
      <c r="C125" s="79">
        <v>44</v>
      </c>
      <c r="D125" s="89"/>
      <c r="E125" s="90"/>
      <c r="F125" s="85"/>
      <c r="G125" s="79"/>
      <c r="H125" s="79"/>
      <c r="I125" s="79" t="e">
        <f t="shared" si="11"/>
        <v>#DIV/0!</v>
      </c>
      <c r="J125" s="79" t="e">
        <f t="shared" si="12"/>
        <v>#DIV/0!</v>
      </c>
      <c r="K125" s="40" t="e">
        <f t="shared" si="17"/>
        <v>#DIV/0!</v>
      </c>
      <c r="L125" s="84"/>
      <c r="M125" s="79"/>
      <c r="N125" s="79"/>
      <c r="O125" s="79" t="e">
        <f t="shared" si="13"/>
        <v>#DIV/0!</v>
      </c>
      <c r="P125" s="79" t="e">
        <f t="shared" si="14"/>
        <v>#DIV/0!</v>
      </c>
      <c r="Q125" s="40" t="e">
        <f t="shared" si="19"/>
        <v>#DIV/0!</v>
      </c>
      <c r="R125" s="84">
        <f t="shared" si="10"/>
        <v>0</v>
      </c>
      <c r="S125" s="79">
        <f t="shared" si="10"/>
        <v>0</v>
      </c>
      <c r="T125" s="79">
        <f t="shared" si="10"/>
        <v>0</v>
      </c>
      <c r="U125" s="79">
        <f t="shared" si="15"/>
        <v>0</v>
      </c>
      <c r="V125" s="79">
        <f t="shared" si="16"/>
        <v>0</v>
      </c>
      <c r="W125" s="52">
        <f t="shared" si="18"/>
        <v>84.400833333333352</v>
      </c>
    </row>
    <row r="126" spans="1:23" ht="34" x14ac:dyDescent="0.2">
      <c r="A126" s="118" t="s">
        <v>67</v>
      </c>
      <c r="B126" s="92">
        <v>43151</v>
      </c>
      <c r="C126" s="93">
        <v>0</v>
      </c>
      <c r="D126" s="94">
        <v>759.69999999999993</v>
      </c>
      <c r="E126" s="95">
        <v>12.5</v>
      </c>
      <c r="F126" s="96">
        <v>0</v>
      </c>
      <c r="G126" s="93">
        <v>0</v>
      </c>
      <c r="H126" s="93">
        <v>0</v>
      </c>
      <c r="I126" s="93">
        <f t="shared" si="11"/>
        <v>0</v>
      </c>
      <c r="J126" s="93">
        <f t="shared" si="12"/>
        <v>0</v>
      </c>
      <c r="K126" s="40">
        <f>I126</f>
        <v>0</v>
      </c>
      <c r="L126" s="97">
        <v>0</v>
      </c>
      <c r="M126" s="93">
        <v>0</v>
      </c>
      <c r="N126" s="93">
        <v>0</v>
      </c>
      <c r="O126" s="93">
        <f t="shared" si="13"/>
        <v>0</v>
      </c>
      <c r="P126" s="93">
        <f t="shared" si="14"/>
        <v>0</v>
      </c>
      <c r="Q126" s="76">
        <v>0</v>
      </c>
      <c r="R126" s="97">
        <f t="shared" si="10"/>
        <v>0</v>
      </c>
      <c r="S126" s="93">
        <f t="shared" si="10"/>
        <v>0</v>
      </c>
      <c r="T126" s="93">
        <f t="shared" si="10"/>
        <v>0</v>
      </c>
      <c r="U126" s="93">
        <f t="shared" si="15"/>
        <v>0</v>
      </c>
      <c r="V126" s="93">
        <f t="shared" si="16"/>
        <v>0</v>
      </c>
      <c r="W126" s="52">
        <f>U126</f>
        <v>0</v>
      </c>
    </row>
    <row r="127" spans="1:23" ht="34" x14ac:dyDescent="0.2">
      <c r="A127" s="117" t="s">
        <v>67</v>
      </c>
      <c r="B127" s="98">
        <v>43153</v>
      </c>
      <c r="C127" s="99">
        <v>2</v>
      </c>
      <c r="D127" s="100">
        <v>761.88571428571436</v>
      </c>
      <c r="E127" s="101">
        <v>15.22857142857143</v>
      </c>
      <c r="F127" s="102">
        <v>104</v>
      </c>
      <c r="G127" s="99">
        <v>230</v>
      </c>
      <c r="H127" s="99">
        <v>1</v>
      </c>
      <c r="I127" s="99">
        <f t="shared" si="11"/>
        <v>111.66666666666667</v>
      </c>
      <c r="J127" s="99">
        <f t="shared" si="12"/>
        <v>114.69234208670312</v>
      </c>
      <c r="K127" s="40">
        <f t="shared" si="17"/>
        <v>111.66666666666667</v>
      </c>
      <c r="L127" s="103">
        <v>2.5</v>
      </c>
      <c r="M127" s="99">
        <v>1.4</v>
      </c>
      <c r="N127" s="99">
        <v>1.8</v>
      </c>
      <c r="O127" s="99">
        <f t="shared" si="13"/>
        <v>1.9000000000000001</v>
      </c>
      <c r="P127" s="99">
        <f t="shared" si="14"/>
        <v>0.55677643628300189</v>
      </c>
      <c r="Q127" s="40">
        <f t="shared" si="19"/>
        <v>1.9000000000000001</v>
      </c>
      <c r="R127" s="103">
        <f t="shared" si="10"/>
        <v>2.6</v>
      </c>
      <c r="S127" s="99">
        <f t="shared" si="10"/>
        <v>3.22</v>
      </c>
      <c r="T127" s="99">
        <f t="shared" si="10"/>
        <v>1.8000000000000002E-2</v>
      </c>
      <c r="U127" s="99">
        <f t="shared" si="15"/>
        <v>1.946</v>
      </c>
      <c r="V127" s="99">
        <f t="shared" si="16"/>
        <v>1.6982308441433986</v>
      </c>
      <c r="W127" s="52">
        <f t="shared" si="18"/>
        <v>1.946</v>
      </c>
    </row>
    <row r="128" spans="1:23" ht="34" x14ac:dyDescent="0.2">
      <c r="A128" s="117" t="s">
        <v>67</v>
      </c>
      <c r="B128" s="98">
        <v>43155</v>
      </c>
      <c r="C128" s="99">
        <v>4</v>
      </c>
      <c r="D128" s="100">
        <v>759.01250000000005</v>
      </c>
      <c r="E128" s="101">
        <v>15.225000000000001</v>
      </c>
      <c r="F128" s="102">
        <v>122</v>
      </c>
      <c r="G128" s="99">
        <v>190</v>
      </c>
      <c r="H128" s="99">
        <v>1</v>
      </c>
      <c r="I128" s="99">
        <f t="shared" si="11"/>
        <v>104.33333333333333</v>
      </c>
      <c r="J128" s="99">
        <f t="shared" si="12"/>
        <v>95.73052456418138</v>
      </c>
      <c r="K128" s="40">
        <f t="shared" si="17"/>
        <v>216</v>
      </c>
      <c r="L128" s="103">
        <v>1.7</v>
      </c>
      <c r="M128" s="99">
        <v>1.1000000000000001</v>
      </c>
      <c r="N128" s="99">
        <v>0.7</v>
      </c>
      <c r="O128" s="99">
        <f t="shared" si="13"/>
        <v>1.1666666666666667</v>
      </c>
      <c r="P128" s="99">
        <f t="shared" si="14"/>
        <v>0.50332229568471676</v>
      </c>
      <c r="Q128" s="40">
        <f t="shared" si="19"/>
        <v>3.0666666666666669</v>
      </c>
      <c r="R128" s="103">
        <f t="shared" si="10"/>
        <v>2.0739999999999998</v>
      </c>
      <c r="S128" s="99">
        <f t="shared" si="10"/>
        <v>2.0900000000000003</v>
      </c>
      <c r="T128" s="99">
        <f t="shared" si="10"/>
        <v>6.9999999999999993E-3</v>
      </c>
      <c r="U128" s="99">
        <f t="shared" si="15"/>
        <v>1.3903333333333332</v>
      </c>
      <c r="V128" s="99">
        <f t="shared" si="16"/>
        <v>1.1980285194156832</v>
      </c>
      <c r="W128" s="52">
        <f t="shared" si="18"/>
        <v>3.3363333333333332</v>
      </c>
    </row>
    <row r="129" spans="1:23" ht="34" x14ac:dyDescent="0.2">
      <c r="A129" s="117" t="s">
        <v>67</v>
      </c>
      <c r="B129" s="98">
        <v>43157</v>
      </c>
      <c r="C129" s="99">
        <v>6</v>
      </c>
      <c r="D129" s="100">
        <v>760.50000000000011</v>
      </c>
      <c r="E129" s="101">
        <v>15.000000000000002</v>
      </c>
      <c r="F129" s="102">
        <v>486</v>
      </c>
      <c r="G129" s="99">
        <v>1</v>
      </c>
      <c r="H129" s="99">
        <v>1</v>
      </c>
      <c r="I129" s="99">
        <f t="shared" si="11"/>
        <v>162.66666666666666</v>
      </c>
      <c r="J129" s="99">
        <f t="shared" si="12"/>
        <v>280.01488055696854</v>
      </c>
      <c r="K129" s="40">
        <f t="shared" si="17"/>
        <v>378.66666666666663</v>
      </c>
      <c r="L129" s="103">
        <v>2.7</v>
      </c>
      <c r="M129" s="99">
        <v>0.6</v>
      </c>
      <c r="N129" s="99">
        <v>0.8</v>
      </c>
      <c r="O129" s="99">
        <f t="shared" si="13"/>
        <v>1.3666666666666669</v>
      </c>
      <c r="P129" s="99">
        <f t="shared" si="14"/>
        <v>1.159022576714247</v>
      </c>
      <c r="Q129" s="40">
        <f t="shared" si="19"/>
        <v>4.4333333333333336</v>
      </c>
      <c r="R129" s="103">
        <f t="shared" si="10"/>
        <v>13.122</v>
      </c>
      <c r="S129" s="99">
        <f t="shared" si="10"/>
        <v>6.0000000000000001E-3</v>
      </c>
      <c r="T129" s="99">
        <f t="shared" si="10"/>
        <v>8.0000000000000002E-3</v>
      </c>
      <c r="U129" s="99">
        <f t="shared" si="15"/>
        <v>4.3786666666666667</v>
      </c>
      <c r="V129" s="99">
        <f t="shared" si="16"/>
        <v>7.5719488464551414</v>
      </c>
      <c r="W129" s="52">
        <f t="shared" si="18"/>
        <v>7.7149999999999999</v>
      </c>
    </row>
    <row r="130" spans="1:23" ht="34" x14ac:dyDescent="0.2">
      <c r="A130" s="117" t="s">
        <v>67</v>
      </c>
      <c r="B130" s="98">
        <v>43159</v>
      </c>
      <c r="C130" s="99">
        <v>8</v>
      </c>
      <c r="D130" s="100">
        <v>758.34999999999991</v>
      </c>
      <c r="E130" s="101">
        <v>17.049999999999997</v>
      </c>
      <c r="F130" s="102">
        <v>480</v>
      </c>
      <c r="G130" s="99">
        <v>564</v>
      </c>
      <c r="H130" s="99">
        <v>240</v>
      </c>
      <c r="I130" s="99">
        <f t="shared" si="11"/>
        <v>428</v>
      </c>
      <c r="J130" s="99">
        <f t="shared" si="12"/>
        <v>168.14279645586961</v>
      </c>
      <c r="K130" s="40">
        <f t="shared" si="17"/>
        <v>806.66666666666663</v>
      </c>
      <c r="L130" s="103">
        <v>1.4</v>
      </c>
      <c r="M130" s="99">
        <v>0.7</v>
      </c>
      <c r="N130" s="99">
        <v>2.2000000000000002</v>
      </c>
      <c r="O130" s="99">
        <f t="shared" si="13"/>
        <v>1.4333333333333333</v>
      </c>
      <c r="P130" s="99">
        <f t="shared" si="14"/>
        <v>0.75055534994651385</v>
      </c>
      <c r="Q130" s="40">
        <f t="shared" si="19"/>
        <v>5.8666666666666671</v>
      </c>
      <c r="R130" s="103">
        <f t="shared" si="10"/>
        <v>6.72</v>
      </c>
      <c r="S130" s="99">
        <f t="shared" si="10"/>
        <v>3.9479999999999995</v>
      </c>
      <c r="T130" s="99">
        <f t="shared" si="10"/>
        <v>5.28</v>
      </c>
      <c r="U130" s="99">
        <f t="shared" si="15"/>
        <v>5.3159999999999998</v>
      </c>
      <c r="V130" s="99">
        <f t="shared" si="16"/>
        <v>1.3863506050058187</v>
      </c>
      <c r="W130" s="52">
        <f t="shared" si="18"/>
        <v>13.030999999999999</v>
      </c>
    </row>
    <row r="131" spans="1:23" ht="34" x14ac:dyDescent="0.2">
      <c r="A131" s="117" t="s">
        <v>67</v>
      </c>
      <c r="B131" s="98">
        <v>43161</v>
      </c>
      <c r="C131" s="99">
        <v>10</v>
      </c>
      <c r="D131" s="100">
        <v>760.01249999999993</v>
      </c>
      <c r="E131" s="101">
        <v>16.337500000000002</v>
      </c>
      <c r="F131" s="102">
        <v>625</v>
      </c>
      <c r="G131" s="99">
        <v>480</v>
      </c>
      <c r="H131" s="99">
        <v>682</v>
      </c>
      <c r="I131" s="99">
        <f t="shared" si="11"/>
        <v>595.66666666666663</v>
      </c>
      <c r="J131" s="99">
        <f t="shared" si="12"/>
        <v>104.14573122952939</v>
      </c>
      <c r="K131" s="40">
        <f t="shared" si="17"/>
        <v>1402.3333333333333</v>
      </c>
      <c r="L131" s="103"/>
      <c r="M131" s="99"/>
      <c r="N131" s="99"/>
      <c r="O131" s="99" t="e">
        <f t="shared" si="13"/>
        <v>#DIV/0!</v>
      </c>
      <c r="P131" s="99" t="e">
        <f t="shared" si="14"/>
        <v>#DIV/0!</v>
      </c>
      <c r="Q131" s="40" t="e">
        <f t="shared" si="19"/>
        <v>#DIV/0!</v>
      </c>
      <c r="R131" s="103">
        <f t="shared" si="10"/>
        <v>0</v>
      </c>
      <c r="S131" s="99">
        <f t="shared" si="10"/>
        <v>0</v>
      </c>
      <c r="T131" s="99">
        <f t="shared" si="10"/>
        <v>0</v>
      </c>
      <c r="U131" s="99">
        <f t="shared" si="15"/>
        <v>0</v>
      </c>
      <c r="V131" s="99">
        <f t="shared" si="16"/>
        <v>0</v>
      </c>
      <c r="W131" s="52">
        <f t="shared" si="18"/>
        <v>13.030999999999999</v>
      </c>
    </row>
    <row r="132" spans="1:23" ht="34" x14ac:dyDescent="0.2">
      <c r="A132" s="117" t="s">
        <v>67</v>
      </c>
      <c r="B132" s="98">
        <v>43163</v>
      </c>
      <c r="C132" s="99">
        <v>12</v>
      </c>
      <c r="D132" s="100">
        <v>758.6</v>
      </c>
      <c r="E132" s="101">
        <v>17.424999999999997</v>
      </c>
      <c r="F132" s="102">
        <v>648</v>
      </c>
      <c r="G132" s="99">
        <v>488</v>
      </c>
      <c r="H132" s="99">
        <v>758</v>
      </c>
      <c r="I132" s="99">
        <f t="shared" si="11"/>
        <v>631.33333333333337</v>
      </c>
      <c r="J132" s="99">
        <f t="shared" si="12"/>
        <v>135.76941236277548</v>
      </c>
      <c r="K132" s="40">
        <f t="shared" si="17"/>
        <v>2033.6666666666665</v>
      </c>
      <c r="L132" s="103"/>
      <c r="M132" s="99"/>
      <c r="N132" s="99"/>
      <c r="O132" s="99" t="e">
        <f t="shared" si="13"/>
        <v>#DIV/0!</v>
      </c>
      <c r="P132" s="99" t="e">
        <f t="shared" si="14"/>
        <v>#DIV/0!</v>
      </c>
      <c r="Q132" s="40" t="e">
        <f t="shared" si="19"/>
        <v>#DIV/0!</v>
      </c>
      <c r="R132" s="103">
        <f t="shared" si="10"/>
        <v>0</v>
      </c>
      <c r="S132" s="99">
        <f t="shared" si="10"/>
        <v>0</v>
      </c>
      <c r="T132" s="99">
        <f t="shared" si="10"/>
        <v>0</v>
      </c>
      <c r="U132" s="99">
        <f t="shared" si="15"/>
        <v>0</v>
      </c>
      <c r="V132" s="99">
        <f t="shared" si="16"/>
        <v>0</v>
      </c>
      <c r="W132" s="52">
        <f t="shared" si="18"/>
        <v>13.030999999999999</v>
      </c>
    </row>
    <row r="133" spans="1:23" ht="34" x14ac:dyDescent="0.2">
      <c r="A133" s="117" t="s">
        <v>67</v>
      </c>
      <c r="B133" s="98">
        <v>43165</v>
      </c>
      <c r="C133" s="99">
        <v>14</v>
      </c>
      <c r="D133" s="100">
        <v>756.61428571428576</v>
      </c>
      <c r="E133" s="101">
        <v>18.685714285714283</v>
      </c>
      <c r="F133" s="102">
        <v>572</v>
      </c>
      <c r="G133" s="99">
        <v>405</v>
      </c>
      <c r="H133" s="99">
        <v>693</v>
      </c>
      <c r="I133" s="99">
        <f t="shared" si="11"/>
        <v>556.66666666666663</v>
      </c>
      <c r="J133" s="99">
        <f t="shared" si="12"/>
        <v>144.61097238222732</v>
      </c>
      <c r="K133" s="40">
        <f t="shared" si="17"/>
        <v>2590.333333333333</v>
      </c>
      <c r="L133" s="103"/>
      <c r="M133" s="99"/>
      <c r="N133" s="99"/>
      <c r="O133" s="99" t="e">
        <f t="shared" si="13"/>
        <v>#DIV/0!</v>
      </c>
      <c r="P133" s="99" t="e">
        <f t="shared" si="14"/>
        <v>#DIV/0!</v>
      </c>
      <c r="Q133" s="40" t="e">
        <f t="shared" si="19"/>
        <v>#DIV/0!</v>
      </c>
      <c r="R133" s="103">
        <f t="shared" si="10"/>
        <v>0</v>
      </c>
      <c r="S133" s="99">
        <f t="shared" si="10"/>
        <v>0</v>
      </c>
      <c r="T133" s="99">
        <f t="shared" si="10"/>
        <v>0</v>
      </c>
      <c r="U133" s="99">
        <f t="shared" si="15"/>
        <v>0</v>
      </c>
      <c r="V133" s="99">
        <f t="shared" si="16"/>
        <v>0</v>
      </c>
      <c r="W133" s="52">
        <f t="shared" si="18"/>
        <v>13.030999999999999</v>
      </c>
    </row>
    <row r="134" spans="1:23" ht="34" x14ac:dyDescent="0.2">
      <c r="A134" s="117" t="s">
        <v>67</v>
      </c>
      <c r="B134" s="98">
        <v>43167</v>
      </c>
      <c r="C134" s="99">
        <v>16</v>
      </c>
      <c r="D134" s="100">
        <v>756.89999999999986</v>
      </c>
      <c r="E134" s="101">
        <v>19.38571428571429</v>
      </c>
      <c r="F134" s="102">
        <v>476</v>
      </c>
      <c r="G134" s="99">
        <v>338</v>
      </c>
      <c r="H134" s="99">
        <v>624</v>
      </c>
      <c r="I134" s="99">
        <f t="shared" si="11"/>
        <v>479.33333333333331</v>
      </c>
      <c r="J134" s="99">
        <f t="shared" si="12"/>
        <v>143.02913456122607</v>
      </c>
      <c r="K134" s="40">
        <f t="shared" si="17"/>
        <v>3069.6666666666665</v>
      </c>
      <c r="L134" s="103"/>
      <c r="M134" s="99"/>
      <c r="N134" s="99"/>
      <c r="O134" s="99" t="e">
        <f t="shared" si="13"/>
        <v>#DIV/0!</v>
      </c>
      <c r="P134" s="99" t="e">
        <f t="shared" si="14"/>
        <v>#DIV/0!</v>
      </c>
      <c r="Q134" s="40" t="e">
        <f t="shared" si="19"/>
        <v>#DIV/0!</v>
      </c>
      <c r="R134" s="103">
        <f t="shared" si="10"/>
        <v>0</v>
      </c>
      <c r="S134" s="99">
        <f t="shared" si="10"/>
        <v>0</v>
      </c>
      <c r="T134" s="99">
        <f t="shared" si="10"/>
        <v>0</v>
      </c>
      <c r="U134" s="99">
        <f t="shared" si="15"/>
        <v>0</v>
      </c>
      <c r="V134" s="99">
        <f t="shared" si="16"/>
        <v>0</v>
      </c>
      <c r="W134" s="52">
        <f t="shared" si="18"/>
        <v>13.030999999999999</v>
      </c>
    </row>
    <row r="135" spans="1:23" ht="34" x14ac:dyDescent="0.2">
      <c r="A135" s="117" t="s">
        <v>67</v>
      </c>
      <c r="B135" s="98">
        <v>43169</v>
      </c>
      <c r="C135" s="99">
        <v>18</v>
      </c>
      <c r="D135" s="100">
        <v>756.53750000000002</v>
      </c>
      <c r="E135" s="101">
        <v>18.625</v>
      </c>
      <c r="F135" s="102">
        <v>374</v>
      </c>
      <c r="G135" s="99">
        <v>327</v>
      </c>
      <c r="H135" s="99">
        <v>575</v>
      </c>
      <c r="I135" s="99">
        <f t="shared" si="11"/>
        <v>425.33333333333331</v>
      </c>
      <c r="J135" s="99">
        <f t="shared" si="12"/>
        <v>131.72825563763195</v>
      </c>
      <c r="K135" s="40">
        <f t="shared" si="17"/>
        <v>3495</v>
      </c>
      <c r="L135" s="103"/>
      <c r="M135" s="99"/>
      <c r="N135" s="99"/>
      <c r="O135" s="99" t="e">
        <f t="shared" si="13"/>
        <v>#DIV/0!</v>
      </c>
      <c r="P135" s="99" t="e">
        <f t="shared" si="14"/>
        <v>#DIV/0!</v>
      </c>
      <c r="Q135" s="40" t="e">
        <f t="shared" si="19"/>
        <v>#DIV/0!</v>
      </c>
      <c r="R135" s="103">
        <f t="shared" si="10"/>
        <v>0</v>
      </c>
      <c r="S135" s="99">
        <f t="shared" si="10"/>
        <v>0</v>
      </c>
      <c r="T135" s="99">
        <f t="shared" si="10"/>
        <v>0</v>
      </c>
      <c r="U135" s="99">
        <f t="shared" si="15"/>
        <v>0</v>
      </c>
      <c r="V135" s="99">
        <f t="shared" si="16"/>
        <v>0</v>
      </c>
      <c r="W135" s="52">
        <f t="shared" si="18"/>
        <v>13.030999999999999</v>
      </c>
    </row>
    <row r="136" spans="1:23" ht="34" x14ac:dyDescent="0.2">
      <c r="A136" s="117" t="s">
        <v>67</v>
      </c>
      <c r="B136" s="98">
        <v>43171</v>
      </c>
      <c r="C136" s="99">
        <v>20</v>
      </c>
      <c r="D136" s="100">
        <v>756.19999999999993</v>
      </c>
      <c r="E136" s="101">
        <v>18.862500000000001</v>
      </c>
      <c r="F136" s="102">
        <v>389</v>
      </c>
      <c r="G136" s="99">
        <v>311</v>
      </c>
      <c r="H136" s="99">
        <v>509</v>
      </c>
      <c r="I136" s="99">
        <f t="shared" si="11"/>
        <v>403</v>
      </c>
      <c r="J136" s="99">
        <f t="shared" si="12"/>
        <v>99.739661118333458</v>
      </c>
      <c r="K136" s="40">
        <f t="shared" si="17"/>
        <v>3898</v>
      </c>
      <c r="L136" s="103"/>
      <c r="M136" s="99"/>
      <c r="N136" s="99"/>
      <c r="O136" s="99" t="e">
        <f t="shared" si="13"/>
        <v>#DIV/0!</v>
      </c>
      <c r="P136" s="99" t="e">
        <f t="shared" si="14"/>
        <v>#DIV/0!</v>
      </c>
      <c r="Q136" s="40" t="e">
        <f t="shared" si="19"/>
        <v>#DIV/0!</v>
      </c>
      <c r="R136" s="103">
        <f t="shared" si="10"/>
        <v>0</v>
      </c>
      <c r="S136" s="99">
        <f t="shared" si="10"/>
        <v>0</v>
      </c>
      <c r="T136" s="99">
        <f t="shared" si="10"/>
        <v>0</v>
      </c>
      <c r="U136" s="99">
        <f t="shared" si="15"/>
        <v>0</v>
      </c>
      <c r="V136" s="99">
        <f t="shared" si="16"/>
        <v>0</v>
      </c>
      <c r="W136" s="52">
        <f t="shared" si="18"/>
        <v>13.030999999999999</v>
      </c>
    </row>
    <row r="137" spans="1:23" ht="34" x14ac:dyDescent="0.2">
      <c r="A137" s="117" t="s">
        <v>67</v>
      </c>
      <c r="B137" s="98">
        <v>43173</v>
      </c>
      <c r="C137" s="99">
        <v>22</v>
      </c>
      <c r="D137" s="100">
        <v>757.03750000000002</v>
      </c>
      <c r="E137" s="101">
        <v>18.237500000000001</v>
      </c>
      <c r="F137" s="102">
        <v>345</v>
      </c>
      <c r="G137" s="99">
        <v>264</v>
      </c>
      <c r="H137" s="99">
        <v>428</v>
      </c>
      <c r="I137" s="99">
        <f t="shared" si="11"/>
        <v>345.66666666666669</v>
      </c>
      <c r="J137" s="99">
        <f t="shared" si="12"/>
        <v>82.002032495136021</v>
      </c>
      <c r="K137" s="40">
        <f t="shared" si="17"/>
        <v>4243.666666666667</v>
      </c>
      <c r="L137" s="103"/>
      <c r="M137" s="99"/>
      <c r="N137" s="99"/>
      <c r="O137" s="99" t="e">
        <f t="shared" si="13"/>
        <v>#DIV/0!</v>
      </c>
      <c r="P137" s="99" t="e">
        <f t="shared" si="14"/>
        <v>#DIV/0!</v>
      </c>
      <c r="Q137" s="40" t="e">
        <f t="shared" si="19"/>
        <v>#DIV/0!</v>
      </c>
      <c r="R137" s="103">
        <f t="shared" si="10"/>
        <v>0</v>
      </c>
      <c r="S137" s="99">
        <f t="shared" si="10"/>
        <v>0</v>
      </c>
      <c r="T137" s="99">
        <f t="shared" si="10"/>
        <v>0</v>
      </c>
      <c r="U137" s="99">
        <f t="shared" si="15"/>
        <v>0</v>
      </c>
      <c r="V137" s="99">
        <f t="shared" si="16"/>
        <v>0</v>
      </c>
      <c r="W137" s="52">
        <f t="shared" si="18"/>
        <v>13.030999999999999</v>
      </c>
    </row>
    <row r="138" spans="1:23" ht="34" x14ac:dyDescent="0.2">
      <c r="A138" s="117" t="s">
        <v>67</v>
      </c>
      <c r="B138" s="98">
        <v>43175</v>
      </c>
      <c r="C138" s="99">
        <v>24</v>
      </c>
      <c r="D138" s="104">
        <v>760.32499999999993</v>
      </c>
      <c r="E138" s="105">
        <v>15.287500000000001</v>
      </c>
      <c r="F138" s="102">
        <v>295</v>
      </c>
      <c r="G138" s="99">
        <v>245</v>
      </c>
      <c r="H138" s="99">
        <v>357</v>
      </c>
      <c r="I138" s="99">
        <f t="shared" si="11"/>
        <v>299</v>
      </c>
      <c r="J138" s="99">
        <f t="shared" si="12"/>
        <v>56.107040556422149</v>
      </c>
      <c r="K138" s="40">
        <f t="shared" si="17"/>
        <v>4542.666666666667</v>
      </c>
      <c r="L138" s="103">
        <v>0.8</v>
      </c>
      <c r="M138" s="99">
        <v>1.8</v>
      </c>
      <c r="N138" s="99">
        <v>0.9</v>
      </c>
      <c r="O138" s="99">
        <f t="shared" si="13"/>
        <v>1.1666666666666667</v>
      </c>
      <c r="P138" s="99">
        <f t="shared" si="14"/>
        <v>0.55075705472861047</v>
      </c>
      <c r="Q138" s="40" t="e">
        <f t="shared" si="19"/>
        <v>#DIV/0!</v>
      </c>
      <c r="R138" s="103">
        <f t="shared" si="10"/>
        <v>2.36</v>
      </c>
      <c r="S138" s="99">
        <f t="shared" si="10"/>
        <v>4.41</v>
      </c>
      <c r="T138" s="99">
        <f t="shared" si="10"/>
        <v>3.2130000000000001</v>
      </c>
      <c r="U138" s="99">
        <f t="shared" si="15"/>
        <v>3.327666666666667</v>
      </c>
      <c r="V138" s="99">
        <f t="shared" si="16"/>
        <v>1.0297991713597996</v>
      </c>
      <c r="W138" s="52">
        <f t="shared" si="18"/>
        <v>16.358666666666664</v>
      </c>
    </row>
    <row r="139" spans="1:23" ht="34" x14ac:dyDescent="0.2">
      <c r="A139" s="117" t="s">
        <v>67</v>
      </c>
      <c r="B139" s="98">
        <v>43177</v>
      </c>
      <c r="C139" s="99">
        <v>26</v>
      </c>
      <c r="D139" s="104">
        <v>757.52499999999998</v>
      </c>
      <c r="E139" s="105">
        <v>17.1875</v>
      </c>
      <c r="F139" s="102">
        <v>253</v>
      </c>
      <c r="G139" s="99">
        <v>285</v>
      </c>
      <c r="H139" s="99">
        <v>299</v>
      </c>
      <c r="I139" s="99">
        <f t="shared" si="11"/>
        <v>279</v>
      </c>
      <c r="J139" s="99">
        <f t="shared" si="12"/>
        <v>23.57965224510319</v>
      </c>
      <c r="K139" s="40">
        <f t="shared" si="17"/>
        <v>4821.666666666667</v>
      </c>
      <c r="L139" s="103">
        <v>4.3</v>
      </c>
      <c r="M139" s="99">
        <v>1.5</v>
      </c>
      <c r="N139" s="99">
        <v>1.3</v>
      </c>
      <c r="O139" s="99">
        <f t="shared" si="13"/>
        <v>2.3666666666666667</v>
      </c>
      <c r="P139" s="99">
        <f t="shared" si="14"/>
        <v>1.677299416721217</v>
      </c>
      <c r="Q139" s="40" t="e">
        <f t="shared" si="19"/>
        <v>#DIV/0!</v>
      </c>
      <c r="R139" s="103">
        <f t="shared" ref="R139:T202" si="20">F139*L139/100</f>
        <v>10.878999999999998</v>
      </c>
      <c r="S139" s="99">
        <f t="shared" si="20"/>
        <v>4.2750000000000004</v>
      </c>
      <c r="T139" s="99">
        <f t="shared" si="20"/>
        <v>3.887</v>
      </c>
      <c r="U139" s="99">
        <f t="shared" si="15"/>
        <v>6.3469999999999986</v>
      </c>
      <c r="V139" s="99">
        <f t="shared" si="16"/>
        <v>3.9296188110298926</v>
      </c>
      <c r="W139" s="52">
        <f t="shared" si="18"/>
        <v>22.705666666666662</v>
      </c>
    </row>
    <row r="140" spans="1:23" ht="34" x14ac:dyDescent="0.2">
      <c r="A140" s="117" t="s">
        <v>67</v>
      </c>
      <c r="B140" s="98">
        <v>43179</v>
      </c>
      <c r="C140" s="99">
        <v>28</v>
      </c>
      <c r="D140" s="104">
        <v>756.35714285714289</v>
      </c>
      <c r="E140" s="105">
        <v>18.357142857142858</v>
      </c>
      <c r="F140" s="102">
        <v>179</v>
      </c>
      <c r="G140" s="99">
        <v>138</v>
      </c>
      <c r="H140" s="99">
        <v>202</v>
      </c>
      <c r="I140" s="99">
        <f t="shared" ref="I140:I203" si="21">AVERAGE(F140:H140)</f>
        <v>173</v>
      </c>
      <c r="J140" s="99">
        <f t="shared" ref="J140:J203" si="22">STDEV(F140:H140)</f>
        <v>32.419130154894653</v>
      </c>
      <c r="K140" s="40">
        <f t="shared" si="17"/>
        <v>4994.666666666667</v>
      </c>
      <c r="L140" s="103">
        <v>1.5</v>
      </c>
      <c r="M140" s="99"/>
      <c r="N140" s="99">
        <v>0.6</v>
      </c>
      <c r="O140" s="99">
        <f t="shared" ref="O140:O203" si="23">AVERAGE(L140:N140)</f>
        <v>1.05</v>
      </c>
      <c r="P140" s="99">
        <f t="shared" ref="P140:P203" si="24">STDEV(L140:N140)</f>
        <v>0.63639610306789263</v>
      </c>
      <c r="Q140" s="40" t="e">
        <f t="shared" si="19"/>
        <v>#DIV/0!</v>
      </c>
      <c r="R140" s="103">
        <f t="shared" si="20"/>
        <v>2.6850000000000001</v>
      </c>
      <c r="S140" s="99">
        <f t="shared" si="20"/>
        <v>0</v>
      </c>
      <c r="T140" s="99">
        <f t="shared" si="20"/>
        <v>1.212</v>
      </c>
      <c r="U140" s="99">
        <f t="shared" ref="U140:U203" si="25">AVERAGE(R140:T140)</f>
        <v>1.2990000000000002</v>
      </c>
      <c r="V140" s="99">
        <f t="shared" ref="V140:V203" si="26">STDEV(R140:T140)</f>
        <v>1.3446125836091225</v>
      </c>
      <c r="W140" s="52">
        <f t="shared" si="18"/>
        <v>24.004666666666662</v>
      </c>
    </row>
    <row r="141" spans="1:23" ht="34" x14ac:dyDescent="0.2">
      <c r="A141" s="117" t="s">
        <v>67</v>
      </c>
      <c r="B141" s="98">
        <v>43181</v>
      </c>
      <c r="C141" s="99">
        <v>30</v>
      </c>
      <c r="D141" s="106">
        <v>758.98571428571427</v>
      </c>
      <c r="E141" s="105">
        <v>21.328571428571426</v>
      </c>
      <c r="F141" s="102">
        <v>172</v>
      </c>
      <c r="G141" s="99">
        <v>171</v>
      </c>
      <c r="H141" s="99">
        <v>182</v>
      </c>
      <c r="I141" s="99">
        <f t="shared" si="21"/>
        <v>175</v>
      </c>
      <c r="J141" s="99">
        <f t="shared" si="22"/>
        <v>6.0827625302982193</v>
      </c>
      <c r="K141" s="40">
        <f t="shared" ref="K141:K204" si="27">K140+I141</f>
        <v>5169.666666666667</v>
      </c>
      <c r="L141" s="103">
        <v>0.8</v>
      </c>
      <c r="M141" s="99">
        <v>0.7</v>
      </c>
      <c r="N141" s="99">
        <v>0.7</v>
      </c>
      <c r="O141" s="99">
        <f t="shared" si="23"/>
        <v>0.73333333333333339</v>
      </c>
      <c r="P141" s="99">
        <f t="shared" si="24"/>
        <v>5.773502691896263E-2</v>
      </c>
      <c r="Q141" s="40" t="e">
        <f t="shared" si="19"/>
        <v>#DIV/0!</v>
      </c>
      <c r="R141" s="103">
        <f t="shared" si="20"/>
        <v>1.3759999999999999</v>
      </c>
      <c r="S141" s="99">
        <f t="shared" si="20"/>
        <v>1.1969999999999998</v>
      </c>
      <c r="T141" s="99">
        <f t="shared" si="20"/>
        <v>1.274</v>
      </c>
      <c r="U141" s="99">
        <f t="shared" si="25"/>
        <v>1.2823333333333331</v>
      </c>
      <c r="V141" s="99">
        <f t="shared" si="26"/>
        <v>8.9790496898799588E-2</v>
      </c>
      <c r="W141" s="52">
        <f t="shared" ref="W141:W204" si="28">W140+U141</f>
        <v>25.286999999999995</v>
      </c>
    </row>
    <row r="142" spans="1:23" ht="34" x14ac:dyDescent="0.2">
      <c r="A142" s="117" t="s">
        <v>67</v>
      </c>
      <c r="B142" s="98">
        <v>43183</v>
      </c>
      <c r="C142" s="99">
        <v>32</v>
      </c>
      <c r="D142" s="106">
        <v>756.9375</v>
      </c>
      <c r="E142" s="105">
        <v>20.212499999999999</v>
      </c>
      <c r="F142" s="102">
        <v>179</v>
      </c>
      <c r="G142" s="99">
        <v>1</v>
      </c>
      <c r="H142" s="99">
        <v>190</v>
      </c>
      <c r="I142" s="99">
        <f t="shared" si="21"/>
        <v>123.33333333333333</v>
      </c>
      <c r="J142" s="99">
        <f t="shared" si="22"/>
        <v>106.08644274049975</v>
      </c>
      <c r="K142" s="40">
        <f t="shared" si="27"/>
        <v>5293</v>
      </c>
      <c r="L142" s="103">
        <v>1.1000000000000001</v>
      </c>
      <c r="M142" s="99">
        <v>1.1000000000000001</v>
      </c>
      <c r="N142" s="99">
        <v>6.7</v>
      </c>
      <c r="O142" s="99">
        <f t="shared" si="23"/>
        <v>2.9666666666666668</v>
      </c>
      <c r="P142" s="99">
        <f t="shared" si="24"/>
        <v>3.2331615074619044</v>
      </c>
      <c r="Q142" s="40" t="e">
        <f t="shared" ref="Q142:Q205" si="29">Q141+O142</f>
        <v>#DIV/0!</v>
      </c>
      <c r="R142" s="103">
        <f t="shared" si="20"/>
        <v>1.9690000000000001</v>
      </c>
      <c r="S142" s="99">
        <f t="shared" si="20"/>
        <v>1.1000000000000001E-2</v>
      </c>
      <c r="T142" s="99">
        <f t="shared" si="20"/>
        <v>12.73</v>
      </c>
      <c r="U142" s="99">
        <f t="shared" si="25"/>
        <v>4.9033333333333333</v>
      </c>
      <c r="V142" s="99">
        <f t="shared" si="26"/>
        <v>6.848428603214999</v>
      </c>
      <c r="W142" s="52">
        <f t="shared" si="28"/>
        <v>30.190333333333328</v>
      </c>
    </row>
    <row r="143" spans="1:23" ht="34" x14ac:dyDescent="0.2">
      <c r="A143" s="117" t="s">
        <v>67</v>
      </c>
      <c r="B143" s="98">
        <v>43185</v>
      </c>
      <c r="C143" s="99">
        <v>34</v>
      </c>
      <c r="D143" s="106">
        <v>754.32500000000005</v>
      </c>
      <c r="E143" s="105">
        <v>20.8125</v>
      </c>
      <c r="F143" s="102">
        <v>113</v>
      </c>
      <c r="G143" s="99">
        <v>1</v>
      </c>
      <c r="H143" s="99">
        <v>172</v>
      </c>
      <c r="I143" s="99">
        <f t="shared" si="21"/>
        <v>95.333333333333329</v>
      </c>
      <c r="J143" s="99">
        <f t="shared" si="22"/>
        <v>86.858121861650531</v>
      </c>
      <c r="K143" s="40">
        <f t="shared" si="27"/>
        <v>5388.333333333333</v>
      </c>
      <c r="L143" s="103">
        <v>1.1000000000000001</v>
      </c>
      <c r="M143" s="99">
        <v>1.3</v>
      </c>
      <c r="N143" s="99">
        <v>1.6</v>
      </c>
      <c r="O143" s="99">
        <f t="shared" si="23"/>
        <v>1.3333333333333333</v>
      </c>
      <c r="P143" s="99">
        <f t="shared" si="24"/>
        <v>0.25166114784235949</v>
      </c>
      <c r="Q143" s="40" t="e">
        <f t="shared" si="29"/>
        <v>#DIV/0!</v>
      </c>
      <c r="R143" s="103">
        <f t="shared" si="20"/>
        <v>1.2430000000000001</v>
      </c>
      <c r="S143" s="99">
        <f t="shared" si="20"/>
        <v>1.3000000000000001E-2</v>
      </c>
      <c r="T143" s="99">
        <f t="shared" si="20"/>
        <v>2.7519999999999998</v>
      </c>
      <c r="U143" s="99">
        <f t="shared" si="25"/>
        <v>1.3360000000000001</v>
      </c>
      <c r="V143" s="99">
        <f t="shared" si="26"/>
        <v>1.371866247124697</v>
      </c>
      <c r="W143" s="52">
        <f t="shared" si="28"/>
        <v>31.526333333333326</v>
      </c>
    </row>
    <row r="144" spans="1:23" ht="34" x14ac:dyDescent="0.2">
      <c r="A144" s="117" t="s">
        <v>67</v>
      </c>
      <c r="B144" s="98">
        <v>43187</v>
      </c>
      <c r="C144" s="99">
        <v>36</v>
      </c>
      <c r="D144" s="106">
        <v>755.96249999999998</v>
      </c>
      <c r="E144" s="105">
        <v>16.55</v>
      </c>
      <c r="F144" s="102">
        <v>131</v>
      </c>
      <c r="G144" s="99">
        <v>143</v>
      </c>
      <c r="H144" s="99">
        <v>1</v>
      </c>
      <c r="I144" s="99">
        <f t="shared" si="21"/>
        <v>91.666666666666671</v>
      </c>
      <c r="J144" s="99">
        <f t="shared" si="22"/>
        <v>78.748544960102805</v>
      </c>
      <c r="K144" s="40">
        <f t="shared" si="27"/>
        <v>5480</v>
      </c>
      <c r="L144" s="103">
        <v>1.2</v>
      </c>
      <c r="M144" s="99">
        <v>2.6</v>
      </c>
      <c r="N144" s="99">
        <v>1.1000000000000001</v>
      </c>
      <c r="O144" s="99">
        <f t="shared" si="23"/>
        <v>1.6333333333333335</v>
      </c>
      <c r="P144" s="99">
        <f t="shared" si="24"/>
        <v>0.83864970836060815</v>
      </c>
      <c r="Q144" s="40" t="e">
        <f t="shared" si="29"/>
        <v>#DIV/0!</v>
      </c>
      <c r="R144" s="103">
        <f t="shared" si="20"/>
        <v>1.5719999999999998</v>
      </c>
      <c r="S144" s="99">
        <f t="shared" si="20"/>
        <v>3.718</v>
      </c>
      <c r="T144" s="99">
        <f t="shared" si="20"/>
        <v>1.1000000000000001E-2</v>
      </c>
      <c r="U144" s="99">
        <f t="shared" si="25"/>
        <v>1.7670000000000001</v>
      </c>
      <c r="V144" s="99">
        <f t="shared" si="26"/>
        <v>1.8611773155720546</v>
      </c>
      <c r="W144" s="52">
        <f t="shared" si="28"/>
        <v>33.293333333333329</v>
      </c>
    </row>
    <row r="145" spans="1:23" ht="34" x14ac:dyDescent="0.2">
      <c r="A145" s="117" t="s">
        <v>67</v>
      </c>
      <c r="B145" s="98">
        <v>43189</v>
      </c>
      <c r="C145" s="99">
        <v>38</v>
      </c>
      <c r="D145" s="106">
        <v>759.17142857142858</v>
      </c>
      <c r="E145" s="105">
        <v>18.657142857142855</v>
      </c>
      <c r="F145" s="102">
        <v>113</v>
      </c>
      <c r="G145" s="99">
        <v>1</v>
      </c>
      <c r="H145" s="99">
        <v>134</v>
      </c>
      <c r="I145" s="99">
        <f t="shared" si="21"/>
        <v>82.666666666666671</v>
      </c>
      <c r="J145" s="99">
        <f t="shared" si="22"/>
        <v>71.500582748207961</v>
      </c>
      <c r="K145" s="40">
        <f t="shared" si="27"/>
        <v>5562.666666666667</v>
      </c>
      <c r="L145" s="103">
        <v>2.7</v>
      </c>
      <c r="M145" s="99">
        <v>1.3</v>
      </c>
      <c r="N145" s="99">
        <v>2.7</v>
      </c>
      <c r="O145" s="99">
        <f t="shared" si="23"/>
        <v>2.2333333333333334</v>
      </c>
      <c r="P145" s="99">
        <f t="shared" si="24"/>
        <v>0.80829037686547711</v>
      </c>
      <c r="Q145" s="40" t="e">
        <f t="shared" si="29"/>
        <v>#DIV/0!</v>
      </c>
      <c r="R145" s="103">
        <f t="shared" si="20"/>
        <v>3.0510000000000002</v>
      </c>
      <c r="S145" s="99">
        <f t="shared" si="20"/>
        <v>1.3000000000000001E-2</v>
      </c>
      <c r="T145" s="99">
        <f t="shared" si="20"/>
        <v>3.6180000000000003</v>
      </c>
      <c r="U145" s="99">
        <f t="shared" si="25"/>
        <v>2.2273333333333336</v>
      </c>
      <c r="V145" s="99">
        <f t="shared" si="26"/>
        <v>1.9385113704421062</v>
      </c>
      <c r="W145" s="52">
        <f t="shared" si="28"/>
        <v>35.520666666666664</v>
      </c>
    </row>
    <row r="146" spans="1:23" ht="34" x14ac:dyDescent="0.2">
      <c r="A146" s="117" t="s">
        <v>67</v>
      </c>
      <c r="B146" s="98">
        <v>43191</v>
      </c>
      <c r="C146" s="99">
        <v>40</v>
      </c>
      <c r="D146" s="106">
        <v>755.86250000000007</v>
      </c>
      <c r="E146" s="105">
        <v>20.337499999999999</v>
      </c>
      <c r="F146" s="102">
        <v>124</v>
      </c>
      <c r="G146" s="99">
        <v>112</v>
      </c>
      <c r="H146" s="99">
        <v>136</v>
      </c>
      <c r="I146" s="99">
        <f t="shared" si="21"/>
        <v>124</v>
      </c>
      <c r="J146" s="99">
        <f t="shared" si="22"/>
        <v>12</v>
      </c>
      <c r="K146" s="40">
        <f t="shared" si="27"/>
        <v>5686.666666666667</v>
      </c>
      <c r="L146" s="103">
        <v>2.1</v>
      </c>
      <c r="M146" s="99">
        <v>0.8</v>
      </c>
      <c r="N146" s="99">
        <v>0.9</v>
      </c>
      <c r="O146" s="99">
        <f t="shared" si="23"/>
        <v>1.2666666666666668</v>
      </c>
      <c r="P146" s="99">
        <f t="shared" si="24"/>
        <v>0.72341781380702386</v>
      </c>
      <c r="Q146" s="40" t="e">
        <f t="shared" si="29"/>
        <v>#DIV/0!</v>
      </c>
      <c r="R146" s="103">
        <f t="shared" si="20"/>
        <v>2.6040000000000005</v>
      </c>
      <c r="S146" s="99">
        <f t="shared" si="20"/>
        <v>0.89600000000000013</v>
      </c>
      <c r="T146" s="99">
        <f t="shared" si="20"/>
        <v>1.224</v>
      </c>
      <c r="U146" s="99">
        <f t="shared" si="25"/>
        <v>1.5746666666666671</v>
      </c>
      <c r="V146" s="99">
        <f t="shared" si="26"/>
        <v>0.9063891732215984</v>
      </c>
      <c r="W146" s="52">
        <f t="shared" si="28"/>
        <v>37.095333333333329</v>
      </c>
    </row>
    <row r="147" spans="1:23" ht="34" x14ac:dyDescent="0.2">
      <c r="A147" s="117" t="s">
        <v>67</v>
      </c>
      <c r="B147" s="98">
        <v>43193</v>
      </c>
      <c r="C147" s="99">
        <v>42</v>
      </c>
      <c r="D147" s="106">
        <v>756.07999999999993</v>
      </c>
      <c r="E147" s="105">
        <v>18.16</v>
      </c>
      <c r="F147" s="102">
        <v>109</v>
      </c>
      <c r="G147" s="99">
        <v>105</v>
      </c>
      <c r="H147" s="99">
        <v>114</v>
      </c>
      <c r="I147" s="99">
        <f t="shared" si="21"/>
        <v>109.33333333333333</v>
      </c>
      <c r="J147" s="99">
        <f t="shared" si="22"/>
        <v>4.5092497528228943</v>
      </c>
      <c r="K147" s="40">
        <f t="shared" si="27"/>
        <v>5796</v>
      </c>
      <c r="L147" s="103">
        <v>1</v>
      </c>
      <c r="M147" s="99">
        <v>1</v>
      </c>
      <c r="N147" s="99">
        <v>6.3</v>
      </c>
      <c r="O147" s="99">
        <f t="shared" si="23"/>
        <v>2.7666666666666671</v>
      </c>
      <c r="P147" s="99">
        <f t="shared" si="24"/>
        <v>3.0599564267050159</v>
      </c>
      <c r="Q147" s="40" t="e">
        <f t="shared" si="29"/>
        <v>#DIV/0!</v>
      </c>
      <c r="R147" s="103">
        <f t="shared" si="20"/>
        <v>1.0900000000000001</v>
      </c>
      <c r="S147" s="99">
        <f t="shared" si="20"/>
        <v>1.05</v>
      </c>
      <c r="T147" s="99">
        <f t="shared" si="20"/>
        <v>7.1819999999999995</v>
      </c>
      <c r="U147" s="99">
        <f t="shared" si="25"/>
        <v>3.1073333333333331</v>
      </c>
      <c r="V147" s="99">
        <f t="shared" si="26"/>
        <v>3.5288215218870636</v>
      </c>
      <c r="W147" s="52">
        <f t="shared" si="28"/>
        <v>40.202666666666659</v>
      </c>
    </row>
    <row r="148" spans="1:23" ht="35" thickBot="1" x14ac:dyDescent="0.25">
      <c r="A148" s="117" t="s">
        <v>67</v>
      </c>
      <c r="B148" s="98">
        <v>43195</v>
      </c>
      <c r="C148" s="99">
        <v>44</v>
      </c>
      <c r="D148" s="107"/>
      <c r="E148" s="108"/>
      <c r="F148" s="102"/>
      <c r="G148" s="99"/>
      <c r="H148" s="99"/>
      <c r="I148" s="99" t="e">
        <f t="shared" si="21"/>
        <v>#DIV/0!</v>
      </c>
      <c r="J148" s="99" t="e">
        <f t="shared" si="22"/>
        <v>#DIV/0!</v>
      </c>
      <c r="K148" s="40" t="e">
        <f t="shared" si="27"/>
        <v>#DIV/0!</v>
      </c>
      <c r="L148" s="103"/>
      <c r="M148" s="99"/>
      <c r="N148" s="99"/>
      <c r="O148" s="99" t="e">
        <f t="shared" si="23"/>
        <v>#DIV/0!</v>
      </c>
      <c r="P148" s="99" t="e">
        <f t="shared" si="24"/>
        <v>#DIV/0!</v>
      </c>
      <c r="Q148" s="40" t="e">
        <f t="shared" si="29"/>
        <v>#DIV/0!</v>
      </c>
      <c r="R148" s="103">
        <f t="shared" si="20"/>
        <v>0</v>
      </c>
      <c r="S148" s="99">
        <f t="shared" si="20"/>
        <v>0</v>
      </c>
      <c r="T148" s="99">
        <f t="shared" si="20"/>
        <v>0</v>
      </c>
      <c r="U148" s="99">
        <f t="shared" si="25"/>
        <v>0</v>
      </c>
      <c r="V148" s="99">
        <f t="shared" si="26"/>
        <v>0</v>
      </c>
      <c r="W148" s="52">
        <f t="shared" si="28"/>
        <v>40.202666666666659</v>
      </c>
    </row>
    <row r="149" spans="1:23" ht="34" x14ac:dyDescent="0.2">
      <c r="A149" s="119" t="s">
        <v>68</v>
      </c>
      <c r="B149" s="110">
        <v>43151</v>
      </c>
      <c r="C149" s="35">
        <v>0</v>
      </c>
      <c r="D149" s="111">
        <v>759.69999999999993</v>
      </c>
      <c r="E149" s="112">
        <v>12.5</v>
      </c>
      <c r="F149" s="113">
        <v>0</v>
      </c>
      <c r="G149" s="35">
        <v>0</v>
      </c>
      <c r="H149" s="35">
        <v>0</v>
      </c>
      <c r="I149" s="35">
        <f t="shared" si="21"/>
        <v>0</v>
      </c>
      <c r="J149" s="35">
        <f t="shared" si="22"/>
        <v>0</v>
      </c>
      <c r="K149" s="40">
        <f>I149</f>
        <v>0</v>
      </c>
      <c r="L149" s="34">
        <v>0</v>
      </c>
      <c r="M149" s="35">
        <v>0</v>
      </c>
      <c r="N149" s="35">
        <v>0</v>
      </c>
      <c r="O149" s="35">
        <f t="shared" si="23"/>
        <v>0</v>
      </c>
      <c r="P149" s="35">
        <f t="shared" si="24"/>
        <v>0</v>
      </c>
      <c r="Q149" s="76">
        <v>0</v>
      </c>
      <c r="R149" s="34">
        <f t="shared" si="20"/>
        <v>0</v>
      </c>
      <c r="S149" s="35">
        <f t="shared" si="20"/>
        <v>0</v>
      </c>
      <c r="T149" s="35">
        <f t="shared" si="20"/>
        <v>0</v>
      </c>
      <c r="U149" s="35">
        <f t="shared" si="25"/>
        <v>0</v>
      </c>
      <c r="V149" s="35">
        <f t="shared" si="26"/>
        <v>0</v>
      </c>
      <c r="W149" s="52">
        <f>U149</f>
        <v>0</v>
      </c>
    </row>
    <row r="150" spans="1:23" ht="34" x14ac:dyDescent="0.2">
      <c r="A150" s="117" t="s">
        <v>68</v>
      </c>
      <c r="B150" s="49">
        <v>43153</v>
      </c>
      <c r="C150" s="39">
        <v>2</v>
      </c>
      <c r="D150" s="50">
        <v>761.88571428571436</v>
      </c>
      <c r="E150" s="51">
        <v>15.22857142857143</v>
      </c>
      <c r="F150" s="38">
        <v>218</v>
      </c>
      <c r="G150" s="39">
        <v>84</v>
      </c>
      <c r="H150" s="39">
        <v>1</v>
      </c>
      <c r="I150" s="39">
        <f t="shared" si="21"/>
        <v>101</v>
      </c>
      <c r="J150" s="39">
        <f t="shared" si="22"/>
        <v>109.49429208867465</v>
      </c>
      <c r="K150" s="40">
        <f t="shared" si="27"/>
        <v>101</v>
      </c>
      <c r="L150" s="41">
        <v>5.7</v>
      </c>
      <c r="M150" s="39">
        <v>0.9</v>
      </c>
      <c r="N150" s="39">
        <v>4.3</v>
      </c>
      <c r="O150" s="39">
        <f t="shared" si="23"/>
        <v>3.6333333333333333</v>
      </c>
      <c r="P150" s="39">
        <f t="shared" si="24"/>
        <v>2.4684678108764833</v>
      </c>
      <c r="Q150" s="40">
        <f t="shared" si="29"/>
        <v>3.6333333333333333</v>
      </c>
      <c r="R150" s="41">
        <f t="shared" si="20"/>
        <v>12.426000000000002</v>
      </c>
      <c r="S150" s="39">
        <f t="shared" si="20"/>
        <v>0.75600000000000012</v>
      </c>
      <c r="T150" s="39">
        <f t="shared" si="20"/>
        <v>4.2999999999999997E-2</v>
      </c>
      <c r="U150" s="39">
        <f t="shared" si="25"/>
        <v>4.4083333333333341</v>
      </c>
      <c r="V150" s="39">
        <f t="shared" si="26"/>
        <v>6.9526488717130928</v>
      </c>
      <c r="W150" s="52">
        <f t="shared" si="28"/>
        <v>4.4083333333333341</v>
      </c>
    </row>
    <row r="151" spans="1:23" ht="34" x14ac:dyDescent="0.2">
      <c r="A151" s="117" t="s">
        <v>68</v>
      </c>
      <c r="B151" s="49">
        <v>43155</v>
      </c>
      <c r="C151" s="39">
        <v>4</v>
      </c>
      <c r="D151" s="50">
        <v>759.01250000000005</v>
      </c>
      <c r="E151" s="51">
        <v>15.225000000000001</v>
      </c>
      <c r="F151" s="38">
        <v>419</v>
      </c>
      <c r="G151" s="39">
        <v>232</v>
      </c>
      <c r="H151" s="39">
        <v>426</v>
      </c>
      <c r="I151" s="39">
        <f t="shared" si="21"/>
        <v>359</v>
      </c>
      <c r="J151" s="39">
        <f t="shared" si="22"/>
        <v>110.04090148667449</v>
      </c>
      <c r="K151" s="40">
        <f t="shared" si="27"/>
        <v>460</v>
      </c>
      <c r="L151" s="41">
        <v>9.3000000000000007</v>
      </c>
      <c r="M151" s="39">
        <v>3.8</v>
      </c>
      <c r="N151" s="39">
        <v>4</v>
      </c>
      <c r="O151" s="39">
        <f t="shared" si="23"/>
        <v>5.7</v>
      </c>
      <c r="P151" s="39">
        <f t="shared" si="24"/>
        <v>3.119294792096444</v>
      </c>
      <c r="Q151" s="40">
        <f t="shared" si="29"/>
        <v>9.3333333333333339</v>
      </c>
      <c r="R151" s="41">
        <f t="shared" si="20"/>
        <v>38.967000000000006</v>
      </c>
      <c r="S151" s="39">
        <f t="shared" si="20"/>
        <v>8.8159999999999989</v>
      </c>
      <c r="T151" s="39">
        <f t="shared" si="20"/>
        <v>17.04</v>
      </c>
      <c r="U151" s="39">
        <f t="shared" si="25"/>
        <v>21.60766666666667</v>
      </c>
      <c r="V151" s="39">
        <f t="shared" si="26"/>
        <v>15.585839224543967</v>
      </c>
      <c r="W151" s="52">
        <f t="shared" si="28"/>
        <v>26.016000000000005</v>
      </c>
    </row>
    <row r="152" spans="1:23" ht="34" x14ac:dyDescent="0.2">
      <c r="A152" s="117" t="s">
        <v>68</v>
      </c>
      <c r="B152" s="49">
        <v>43157</v>
      </c>
      <c r="C152" s="39">
        <v>6</v>
      </c>
      <c r="D152" s="50">
        <v>760.50000000000011</v>
      </c>
      <c r="E152" s="51">
        <v>15.000000000000002</v>
      </c>
      <c r="F152" s="38">
        <v>174</v>
      </c>
      <c r="G152" s="39">
        <v>350</v>
      </c>
      <c r="H152" s="39">
        <v>326</v>
      </c>
      <c r="I152" s="39">
        <f t="shared" si="21"/>
        <v>283.33333333333331</v>
      </c>
      <c r="J152" s="39">
        <f t="shared" si="22"/>
        <v>95.442827563590811</v>
      </c>
      <c r="K152" s="40">
        <f t="shared" si="27"/>
        <v>743.33333333333326</v>
      </c>
      <c r="L152" s="41">
        <v>7.6</v>
      </c>
      <c r="M152" s="39">
        <v>1.3</v>
      </c>
      <c r="N152" s="39">
        <v>0.8</v>
      </c>
      <c r="O152" s="39">
        <f t="shared" si="23"/>
        <v>3.2333333333333338</v>
      </c>
      <c r="P152" s="39">
        <f t="shared" si="24"/>
        <v>3.7898988552906432</v>
      </c>
      <c r="Q152" s="40">
        <f t="shared" si="29"/>
        <v>12.566666666666668</v>
      </c>
      <c r="R152" s="41">
        <f t="shared" si="20"/>
        <v>13.223999999999998</v>
      </c>
      <c r="S152" s="39">
        <f t="shared" si="20"/>
        <v>4.55</v>
      </c>
      <c r="T152" s="39">
        <f t="shared" si="20"/>
        <v>2.6080000000000001</v>
      </c>
      <c r="U152" s="39">
        <f t="shared" si="25"/>
        <v>6.7939999999999996</v>
      </c>
      <c r="V152" s="39">
        <f t="shared" si="26"/>
        <v>5.6525672043771387</v>
      </c>
      <c r="W152" s="52">
        <f t="shared" si="28"/>
        <v>32.81</v>
      </c>
    </row>
    <row r="153" spans="1:23" ht="34" x14ac:dyDescent="0.2">
      <c r="A153" s="117" t="s">
        <v>68</v>
      </c>
      <c r="B153" s="49">
        <v>43159</v>
      </c>
      <c r="C153" s="39">
        <v>8</v>
      </c>
      <c r="D153" s="50">
        <v>758.34999999999991</v>
      </c>
      <c r="E153" s="51">
        <v>17.049999999999997</v>
      </c>
      <c r="F153" s="38">
        <v>460</v>
      </c>
      <c r="G153" s="39">
        <v>190</v>
      </c>
      <c r="H153" s="39">
        <v>546</v>
      </c>
      <c r="I153" s="39">
        <f t="shared" si="21"/>
        <v>398.66666666666669</v>
      </c>
      <c r="J153" s="39">
        <f t="shared" si="22"/>
        <v>185.75611250597743</v>
      </c>
      <c r="K153" s="40">
        <f t="shared" si="27"/>
        <v>1142</v>
      </c>
      <c r="L153" s="41">
        <v>3.5</v>
      </c>
      <c r="M153" s="39">
        <v>3.8</v>
      </c>
      <c r="N153" s="39">
        <v>1.1000000000000001</v>
      </c>
      <c r="O153" s="39">
        <f t="shared" si="23"/>
        <v>2.8000000000000003</v>
      </c>
      <c r="P153" s="39">
        <f t="shared" si="24"/>
        <v>1.4798648586948739</v>
      </c>
      <c r="Q153" s="40">
        <f t="shared" si="29"/>
        <v>15.366666666666669</v>
      </c>
      <c r="R153" s="41">
        <f t="shared" si="20"/>
        <v>16.100000000000001</v>
      </c>
      <c r="S153" s="39">
        <f t="shared" si="20"/>
        <v>7.22</v>
      </c>
      <c r="T153" s="39">
        <f t="shared" si="20"/>
        <v>6.0060000000000002</v>
      </c>
      <c r="U153" s="39">
        <f t="shared" si="25"/>
        <v>9.7753333333333341</v>
      </c>
      <c r="V153" s="39">
        <f t="shared" si="26"/>
        <v>5.5108534124338098</v>
      </c>
      <c r="W153" s="52">
        <f t="shared" si="28"/>
        <v>42.585333333333338</v>
      </c>
    </row>
    <row r="154" spans="1:23" ht="34" x14ac:dyDescent="0.2">
      <c r="A154" s="117" t="s">
        <v>68</v>
      </c>
      <c r="B154" s="49">
        <v>43161</v>
      </c>
      <c r="C154" s="39">
        <v>10</v>
      </c>
      <c r="D154" s="50">
        <v>760.01249999999993</v>
      </c>
      <c r="E154" s="51">
        <v>16.337500000000002</v>
      </c>
      <c r="F154" s="38">
        <v>430</v>
      </c>
      <c r="G154" s="39">
        <v>591</v>
      </c>
      <c r="H154" s="39">
        <v>498</v>
      </c>
      <c r="I154" s="39">
        <f t="shared" si="21"/>
        <v>506.33333333333331</v>
      </c>
      <c r="J154" s="39">
        <f t="shared" si="22"/>
        <v>80.82285155408286</v>
      </c>
      <c r="K154" s="40">
        <f t="shared" si="27"/>
        <v>1648.3333333333333</v>
      </c>
      <c r="L154" s="41"/>
      <c r="M154" s="39"/>
      <c r="N154" s="39"/>
      <c r="O154" s="39" t="e">
        <f t="shared" si="23"/>
        <v>#DIV/0!</v>
      </c>
      <c r="P154" s="39" t="e">
        <f t="shared" si="24"/>
        <v>#DIV/0!</v>
      </c>
      <c r="Q154" s="40" t="e">
        <f t="shared" si="29"/>
        <v>#DIV/0!</v>
      </c>
      <c r="R154" s="41">
        <f t="shared" si="20"/>
        <v>0</v>
      </c>
      <c r="S154" s="39">
        <f t="shared" si="20"/>
        <v>0</v>
      </c>
      <c r="T154" s="39">
        <f t="shared" si="20"/>
        <v>0</v>
      </c>
      <c r="U154" s="39">
        <f t="shared" si="25"/>
        <v>0</v>
      </c>
      <c r="V154" s="39">
        <f t="shared" si="26"/>
        <v>0</v>
      </c>
      <c r="W154" s="52">
        <f t="shared" si="28"/>
        <v>42.585333333333338</v>
      </c>
    </row>
    <row r="155" spans="1:23" ht="34" x14ac:dyDescent="0.2">
      <c r="A155" s="117" t="s">
        <v>68</v>
      </c>
      <c r="B155" s="49">
        <v>43163</v>
      </c>
      <c r="C155" s="39">
        <v>12</v>
      </c>
      <c r="D155" s="50">
        <v>758.6</v>
      </c>
      <c r="E155" s="51">
        <v>17.424999999999997</v>
      </c>
      <c r="F155" s="38">
        <v>454</v>
      </c>
      <c r="G155" s="39">
        <v>561</v>
      </c>
      <c r="H155" s="39">
        <v>493</v>
      </c>
      <c r="I155" s="39">
        <f t="shared" si="21"/>
        <v>502.66666666666669</v>
      </c>
      <c r="J155" s="39">
        <f t="shared" si="22"/>
        <v>54.151023382142405</v>
      </c>
      <c r="K155" s="40">
        <f t="shared" si="27"/>
        <v>2151</v>
      </c>
      <c r="L155" s="41"/>
      <c r="M155" s="39"/>
      <c r="N155" s="39"/>
      <c r="O155" s="39" t="e">
        <f t="shared" si="23"/>
        <v>#DIV/0!</v>
      </c>
      <c r="P155" s="39" t="e">
        <f t="shared" si="24"/>
        <v>#DIV/0!</v>
      </c>
      <c r="Q155" s="40" t="e">
        <f t="shared" si="29"/>
        <v>#DIV/0!</v>
      </c>
      <c r="R155" s="41">
        <f t="shared" si="20"/>
        <v>0</v>
      </c>
      <c r="S155" s="39">
        <f t="shared" si="20"/>
        <v>0</v>
      </c>
      <c r="T155" s="39">
        <f t="shared" si="20"/>
        <v>0</v>
      </c>
      <c r="U155" s="39">
        <f t="shared" si="25"/>
        <v>0</v>
      </c>
      <c r="V155" s="39">
        <f t="shared" si="26"/>
        <v>0</v>
      </c>
      <c r="W155" s="52">
        <f t="shared" si="28"/>
        <v>42.585333333333338</v>
      </c>
    </row>
    <row r="156" spans="1:23" ht="34" x14ac:dyDescent="0.2">
      <c r="A156" s="117" t="s">
        <v>68</v>
      </c>
      <c r="B156" s="49">
        <v>43165</v>
      </c>
      <c r="C156" s="39">
        <v>14</v>
      </c>
      <c r="D156" s="50">
        <v>756.61428571428576</v>
      </c>
      <c r="E156" s="51">
        <v>18.685714285714283</v>
      </c>
      <c r="F156" s="38">
        <v>392</v>
      </c>
      <c r="G156" s="39">
        <v>515</v>
      </c>
      <c r="H156" s="39">
        <v>403</v>
      </c>
      <c r="I156" s="39">
        <f t="shared" si="21"/>
        <v>436.66666666666669</v>
      </c>
      <c r="J156" s="39">
        <f t="shared" si="22"/>
        <v>68.061246927552787</v>
      </c>
      <c r="K156" s="40">
        <f t="shared" si="27"/>
        <v>2587.6666666666665</v>
      </c>
      <c r="L156" s="41"/>
      <c r="M156" s="39"/>
      <c r="N156" s="39"/>
      <c r="O156" s="39" t="e">
        <f t="shared" si="23"/>
        <v>#DIV/0!</v>
      </c>
      <c r="P156" s="39" t="e">
        <f t="shared" si="24"/>
        <v>#DIV/0!</v>
      </c>
      <c r="Q156" s="40" t="e">
        <f t="shared" si="29"/>
        <v>#DIV/0!</v>
      </c>
      <c r="R156" s="41">
        <f t="shared" si="20"/>
        <v>0</v>
      </c>
      <c r="S156" s="39">
        <f t="shared" si="20"/>
        <v>0</v>
      </c>
      <c r="T156" s="39">
        <f t="shared" si="20"/>
        <v>0</v>
      </c>
      <c r="U156" s="39">
        <f t="shared" si="25"/>
        <v>0</v>
      </c>
      <c r="V156" s="39">
        <f t="shared" si="26"/>
        <v>0</v>
      </c>
      <c r="W156" s="52">
        <f t="shared" si="28"/>
        <v>42.585333333333338</v>
      </c>
    </row>
    <row r="157" spans="1:23" ht="34" x14ac:dyDescent="0.2">
      <c r="A157" s="117" t="s">
        <v>68</v>
      </c>
      <c r="B157" s="49">
        <v>43167</v>
      </c>
      <c r="C157" s="39">
        <v>16</v>
      </c>
      <c r="D157" s="50">
        <v>756.89999999999986</v>
      </c>
      <c r="E157" s="51">
        <v>19.38571428571429</v>
      </c>
      <c r="F157" s="38">
        <v>350</v>
      </c>
      <c r="G157" s="39">
        <v>488</v>
      </c>
      <c r="H157" s="39">
        <v>355</v>
      </c>
      <c r="I157" s="39">
        <f t="shared" si="21"/>
        <v>397.66666666666669</v>
      </c>
      <c r="J157" s="39">
        <f t="shared" si="22"/>
        <v>78.270897103159257</v>
      </c>
      <c r="K157" s="40">
        <f t="shared" si="27"/>
        <v>2985.333333333333</v>
      </c>
      <c r="L157" s="41"/>
      <c r="M157" s="39"/>
      <c r="N157" s="39"/>
      <c r="O157" s="39" t="e">
        <f t="shared" si="23"/>
        <v>#DIV/0!</v>
      </c>
      <c r="P157" s="39" t="e">
        <f t="shared" si="24"/>
        <v>#DIV/0!</v>
      </c>
      <c r="Q157" s="40" t="e">
        <f t="shared" si="29"/>
        <v>#DIV/0!</v>
      </c>
      <c r="R157" s="41">
        <f t="shared" si="20"/>
        <v>0</v>
      </c>
      <c r="S157" s="39">
        <f t="shared" si="20"/>
        <v>0</v>
      </c>
      <c r="T157" s="39">
        <f t="shared" si="20"/>
        <v>0</v>
      </c>
      <c r="U157" s="39">
        <f t="shared" si="25"/>
        <v>0</v>
      </c>
      <c r="V157" s="39">
        <f t="shared" si="26"/>
        <v>0</v>
      </c>
      <c r="W157" s="52">
        <f t="shared" si="28"/>
        <v>42.585333333333338</v>
      </c>
    </row>
    <row r="158" spans="1:23" ht="34" x14ac:dyDescent="0.2">
      <c r="A158" s="117" t="s">
        <v>68</v>
      </c>
      <c r="B158" s="49">
        <v>43169</v>
      </c>
      <c r="C158" s="39">
        <v>18</v>
      </c>
      <c r="D158" s="50">
        <v>756.53750000000002</v>
      </c>
      <c r="E158" s="51">
        <v>18.625</v>
      </c>
      <c r="F158" s="38">
        <v>316</v>
      </c>
      <c r="G158" s="39">
        <v>443</v>
      </c>
      <c r="H158" s="39">
        <v>332</v>
      </c>
      <c r="I158" s="39">
        <f t="shared" si="21"/>
        <v>363.66666666666669</v>
      </c>
      <c r="J158" s="39">
        <f t="shared" si="22"/>
        <v>69.168875466739678</v>
      </c>
      <c r="K158" s="40">
        <f t="shared" si="27"/>
        <v>3348.9999999999995</v>
      </c>
      <c r="L158" s="41"/>
      <c r="M158" s="39"/>
      <c r="N158" s="39"/>
      <c r="O158" s="39" t="e">
        <f t="shared" si="23"/>
        <v>#DIV/0!</v>
      </c>
      <c r="P158" s="39" t="e">
        <f t="shared" si="24"/>
        <v>#DIV/0!</v>
      </c>
      <c r="Q158" s="40" t="e">
        <f t="shared" si="29"/>
        <v>#DIV/0!</v>
      </c>
      <c r="R158" s="41">
        <f t="shared" si="20"/>
        <v>0</v>
      </c>
      <c r="S158" s="39">
        <f t="shared" si="20"/>
        <v>0</v>
      </c>
      <c r="T158" s="39">
        <f t="shared" si="20"/>
        <v>0</v>
      </c>
      <c r="U158" s="39">
        <f t="shared" si="25"/>
        <v>0</v>
      </c>
      <c r="V158" s="39">
        <f t="shared" si="26"/>
        <v>0</v>
      </c>
      <c r="W158" s="52">
        <f t="shared" si="28"/>
        <v>42.585333333333338</v>
      </c>
    </row>
    <row r="159" spans="1:23" ht="34" x14ac:dyDescent="0.2">
      <c r="A159" s="117" t="s">
        <v>68</v>
      </c>
      <c r="B159" s="49">
        <v>43171</v>
      </c>
      <c r="C159" s="39">
        <v>20</v>
      </c>
      <c r="D159" s="50">
        <v>756.19999999999993</v>
      </c>
      <c r="E159" s="51">
        <v>18.862500000000001</v>
      </c>
      <c r="F159" s="38">
        <v>317</v>
      </c>
      <c r="G159" s="39">
        <v>431</v>
      </c>
      <c r="H159" s="39">
        <v>324</v>
      </c>
      <c r="I159" s="39">
        <f t="shared" si="21"/>
        <v>357.33333333333331</v>
      </c>
      <c r="J159" s="39">
        <f t="shared" si="22"/>
        <v>63.893139955188794</v>
      </c>
      <c r="K159" s="40">
        <f t="shared" si="27"/>
        <v>3706.333333333333</v>
      </c>
      <c r="L159" s="41"/>
      <c r="M159" s="39"/>
      <c r="N159" s="39"/>
      <c r="O159" s="39" t="e">
        <f t="shared" si="23"/>
        <v>#DIV/0!</v>
      </c>
      <c r="P159" s="39" t="e">
        <f t="shared" si="24"/>
        <v>#DIV/0!</v>
      </c>
      <c r="Q159" s="40" t="e">
        <f t="shared" si="29"/>
        <v>#DIV/0!</v>
      </c>
      <c r="R159" s="41">
        <f t="shared" si="20"/>
        <v>0</v>
      </c>
      <c r="S159" s="39">
        <f t="shared" si="20"/>
        <v>0</v>
      </c>
      <c r="T159" s="39">
        <f t="shared" si="20"/>
        <v>0</v>
      </c>
      <c r="U159" s="39">
        <f t="shared" si="25"/>
        <v>0</v>
      </c>
      <c r="V159" s="39">
        <f t="shared" si="26"/>
        <v>0</v>
      </c>
      <c r="W159" s="52">
        <f t="shared" si="28"/>
        <v>42.585333333333338</v>
      </c>
    </row>
    <row r="160" spans="1:23" ht="34" x14ac:dyDescent="0.2">
      <c r="A160" s="117" t="s">
        <v>68</v>
      </c>
      <c r="B160" s="49">
        <v>43173</v>
      </c>
      <c r="C160" s="39">
        <v>22</v>
      </c>
      <c r="D160" s="50">
        <v>757.03750000000002</v>
      </c>
      <c r="E160" s="51">
        <v>18.237500000000001</v>
      </c>
      <c r="F160" s="38">
        <v>278</v>
      </c>
      <c r="G160" s="39">
        <v>378</v>
      </c>
      <c r="H160" s="39">
        <v>295</v>
      </c>
      <c r="I160" s="39">
        <f t="shared" si="21"/>
        <v>317</v>
      </c>
      <c r="J160" s="39">
        <f t="shared" si="22"/>
        <v>53.507008886686982</v>
      </c>
      <c r="K160" s="40">
        <f t="shared" si="27"/>
        <v>4023.333333333333</v>
      </c>
      <c r="L160" s="41"/>
      <c r="M160" s="39"/>
      <c r="N160" s="39"/>
      <c r="O160" s="39" t="e">
        <f t="shared" si="23"/>
        <v>#DIV/0!</v>
      </c>
      <c r="P160" s="39" t="e">
        <f t="shared" si="24"/>
        <v>#DIV/0!</v>
      </c>
      <c r="Q160" s="40" t="e">
        <f t="shared" si="29"/>
        <v>#DIV/0!</v>
      </c>
      <c r="R160" s="41">
        <f t="shared" si="20"/>
        <v>0</v>
      </c>
      <c r="S160" s="39">
        <f t="shared" si="20"/>
        <v>0</v>
      </c>
      <c r="T160" s="39">
        <f t="shared" si="20"/>
        <v>0</v>
      </c>
      <c r="U160" s="39">
        <f t="shared" si="25"/>
        <v>0</v>
      </c>
      <c r="V160" s="39">
        <f t="shared" si="26"/>
        <v>0</v>
      </c>
      <c r="W160" s="52">
        <f t="shared" si="28"/>
        <v>42.585333333333338</v>
      </c>
    </row>
    <row r="161" spans="1:23" ht="34" x14ac:dyDescent="0.2">
      <c r="A161" s="117" t="s">
        <v>68</v>
      </c>
      <c r="B161" s="49">
        <v>43175</v>
      </c>
      <c r="C161" s="39">
        <v>24</v>
      </c>
      <c r="D161" s="62">
        <v>760.32499999999993</v>
      </c>
      <c r="E161" s="63">
        <v>15.287500000000001</v>
      </c>
      <c r="F161" s="38">
        <v>238</v>
      </c>
      <c r="G161" s="39">
        <v>317</v>
      </c>
      <c r="H161" s="39">
        <v>254</v>
      </c>
      <c r="I161" s="39">
        <f t="shared" si="21"/>
        <v>269.66666666666669</v>
      </c>
      <c r="J161" s="39">
        <f t="shared" si="22"/>
        <v>41.765216787816733</v>
      </c>
      <c r="K161" s="40">
        <f t="shared" si="27"/>
        <v>4293</v>
      </c>
      <c r="L161" s="41">
        <v>6.3</v>
      </c>
      <c r="M161" s="39">
        <v>1.9</v>
      </c>
      <c r="N161" s="39">
        <v>2.5</v>
      </c>
      <c r="O161" s="39">
        <f t="shared" si="23"/>
        <v>3.5666666666666664</v>
      </c>
      <c r="P161" s="39">
        <f t="shared" si="24"/>
        <v>2.3860706890897712</v>
      </c>
      <c r="Q161" s="40" t="e">
        <f t="shared" si="29"/>
        <v>#DIV/0!</v>
      </c>
      <c r="R161" s="41">
        <f t="shared" si="20"/>
        <v>14.993999999999998</v>
      </c>
      <c r="S161" s="39">
        <f t="shared" si="20"/>
        <v>6.0229999999999997</v>
      </c>
      <c r="T161" s="39">
        <f t="shared" si="20"/>
        <v>6.35</v>
      </c>
      <c r="U161" s="39">
        <f t="shared" si="25"/>
        <v>9.1223333333333319</v>
      </c>
      <c r="V161" s="39">
        <f t="shared" si="26"/>
        <v>5.0876403502344107</v>
      </c>
      <c r="W161" s="52">
        <f t="shared" si="28"/>
        <v>51.707666666666668</v>
      </c>
    </row>
    <row r="162" spans="1:23" ht="34" x14ac:dyDescent="0.2">
      <c r="A162" s="117" t="s">
        <v>68</v>
      </c>
      <c r="B162" s="49">
        <v>43177</v>
      </c>
      <c r="C162" s="39">
        <v>26</v>
      </c>
      <c r="D162" s="62">
        <v>757.52499999999998</v>
      </c>
      <c r="E162" s="63">
        <v>17.1875</v>
      </c>
      <c r="F162" s="38">
        <v>194</v>
      </c>
      <c r="G162" s="39">
        <v>271</v>
      </c>
      <c r="H162" s="39">
        <v>218</v>
      </c>
      <c r="I162" s="39">
        <f t="shared" si="21"/>
        <v>227.66666666666666</v>
      </c>
      <c r="J162" s="39">
        <f t="shared" si="22"/>
        <v>39.399661589071151</v>
      </c>
      <c r="K162" s="40">
        <f t="shared" si="27"/>
        <v>4520.666666666667</v>
      </c>
      <c r="L162" s="41">
        <v>1.9</v>
      </c>
      <c r="M162" s="39">
        <v>3.6</v>
      </c>
      <c r="N162" s="39">
        <v>6.4</v>
      </c>
      <c r="O162" s="39">
        <f t="shared" si="23"/>
        <v>3.9666666666666668</v>
      </c>
      <c r="P162" s="39">
        <f t="shared" si="24"/>
        <v>2.2722969289539021</v>
      </c>
      <c r="Q162" s="40" t="e">
        <f t="shared" si="29"/>
        <v>#DIV/0!</v>
      </c>
      <c r="R162" s="41">
        <f t="shared" si="20"/>
        <v>3.6859999999999995</v>
      </c>
      <c r="S162" s="39">
        <f t="shared" si="20"/>
        <v>9.7560000000000002</v>
      </c>
      <c r="T162" s="39">
        <f t="shared" si="20"/>
        <v>13.952</v>
      </c>
      <c r="U162" s="39">
        <f t="shared" si="25"/>
        <v>9.1313333333333322</v>
      </c>
      <c r="V162" s="39">
        <f t="shared" si="26"/>
        <v>5.1614286136043148</v>
      </c>
      <c r="W162" s="52">
        <f t="shared" si="28"/>
        <v>60.838999999999999</v>
      </c>
    </row>
    <row r="163" spans="1:23" ht="34" x14ac:dyDescent="0.2">
      <c r="A163" s="117" t="s">
        <v>68</v>
      </c>
      <c r="B163" s="49">
        <v>43179</v>
      </c>
      <c r="C163" s="39">
        <v>28</v>
      </c>
      <c r="D163" s="62">
        <v>756.35714285714289</v>
      </c>
      <c r="E163" s="63">
        <v>18.357142857142858</v>
      </c>
      <c r="F163" s="38">
        <v>137</v>
      </c>
      <c r="G163" s="39">
        <v>196</v>
      </c>
      <c r="H163" s="39">
        <v>155</v>
      </c>
      <c r="I163" s="39">
        <f t="shared" si="21"/>
        <v>162.66666666666666</v>
      </c>
      <c r="J163" s="39">
        <f t="shared" si="22"/>
        <v>30.237945256470979</v>
      </c>
      <c r="K163" s="40">
        <f t="shared" si="27"/>
        <v>4683.3333333333339</v>
      </c>
      <c r="L163" s="41">
        <v>1.3</v>
      </c>
      <c r="M163" s="39">
        <v>0.7</v>
      </c>
      <c r="N163" s="39">
        <v>0.7</v>
      </c>
      <c r="O163" s="39">
        <f t="shared" si="23"/>
        <v>0.9</v>
      </c>
      <c r="P163" s="39">
        <f t="shared" si="24"/>
        <v>0.34641016151377529</v>
      </c>
      <c r="Q163" s="40" t="e">
        <f t="shared" si="29"/>
        <v>#DIV/0!</v>
      </c>
      <c r="R163" s="41">
        <f t="shared" si="20"/>
        <v>1.7809999999999999</v>
      </c>
      <c r="S163" s="39">
        <f t="shared" si="20"/>
        <v>1.3719999999999999</v>
      </c>
      <c r="T163" s="39">
        <f t="shared" si="20"/>
        <v>1.085</v>
      </c>
      <c r="U163" s="39">
        <f t="shared" si="25"/>
        <v>1.4126666666666665</v>
      </c>
      <c r="V163" s="39">
        <f t="shared" si="26"/>
        <v>0.34977754835514219</v>
      </c>
      <c r="W163" s="52">
        <f t="shared" si="28"/>
        <v>62.251666666666665</v>
      </c>
    </row>
    <row r="164" spans="1:23" ht="34" x14ac:dyDescent="0.2">
      <c r="A164" s="117" t="s">
        <v>68</v>
      </c>
      <c r="B164" s="49">
        <v>43181</v>
      </c>
      <c r="C164" s="39">
        <v>30</v>
      </c>
      <c r="D164" s="64">
        <v>758.98571428571427</v>
      </c>
      <c r="E164" s="63">
        <v>21.328571428571426</v>
      </c>
      <c r="F164" s="38">
        <v>137</v>
      </c>
      <c r="G164" s="39">
        <v>208</v>
      </c>
      <c r="H164" s="39">
        <v>156</v>
      </c>
      <c r="I164" s="39">
        <f t="shared" si="21"/>
        <v>167</v>
      </c>
      <c r="J164" s="39">
        <f t="shared" si="22"/>
        <v>36.755951898978211</v>
      </c>
      <c r="K164" s="40">
        <f t="shared" si="27"/>
        <v>4850.3333333333339</v>
      </c>
      <c r="L164" s="41">
        <v>1.3</v>
      </c>
      <c r="M164" s="39">
        <v>1.9</v>
      </c>
      <c r="N164" s="39">
        <v>0.9</v>
      </c>
      <c r="O164" s="39">
        <f t="shared" si="23"/>
        <v>1.3666666666666669</v>
      </c>
      <c r="P164" s="39">
        <f t="shared" si="24"/>
        <v>0.50332229568471543</v>
      </c>
      <c r="Q164" s="40" t="e">
        <f t="shared" si="29"/>
        <v>#DIV/0!</v>
      </c>
      <c r="R164" s="41">
        <f t="shared" si="20"/>
        <v>1.7809999999999999</v>
      </c>
      <c r="S164" s="39">
        <f t="shared" si="20"/>
        <v>3.952</v>
      </c>
      <c r="T164" s="39">
        <f t="shared" si="20"/>
        <v>1.4040000000000001</v>
      </c>
      <c r="U164" s="39">
        <f t="shared" si="25"/>
        <v>2.379</v>
      </c>
      <c r="V164" s="39">
        <f t="shared" si="26"/>
        <v>1.3752377976190158</v>
      </c>
      <c r="W164" s="52">
        <f t="shared" si="28"/>
        <v>64.63066666666667</v>
      </c>
    </row>
    <row r="165" spans="1:23" ht="34" x14ac:dyDescent="0.2">
      <c r="A165" s="117" t="s">
        <v>68</v>
      </c>
      <c r="B165" s="49">
        <v>43183</v>
      </c>
      <c r="C165" s="39">
        <v>32</v>
      </c>
      <c r="D165" s="64">
        <v>756.9375</v>
      </c>
      <c r="E165" s="63">
        <v>20.212499999999999</v>
      </c>
      <c r="F165" s="38">
        <v>136</v>
      </c>
      <c r="G165" s="39">
        <v>195</v>
      </c>
      <c r="H165" s="39">
        <v>149</v>
      </c>
      <c r="I165" s="39">
        <f t="shared" si="21"/>
        <v>160</v>
      </c>
      <c r="J165" s="39">
        <f t="shared" si="22"/>
        <v>31</v>
      </c>
      <c r="K165" s="40">
        <f t="shared" si="27"/>
        <v>5010.3333333333339</v>
      </c>
      <c r="L165" s="41">
        <v>2.4</v>
      </c>
      <c r="M165" s="39">
        <v>2.4</v>
      </c>
      <c r="N165" s="39">
        <v>1.2</v>
      </c>
      <c r="O165" s="39">
        <f t="shared" si="23"/>
        <v>2</v>
      </c>
      <c r="P165" s="39">
        <f t="shared" si="24"/>
        <v>0.69282032302755059</v>
      </c>
      <c r="Q165" s="40" t="e">
        <f t="shared" si="29"/>
        <v>#DIV/0!</v>
      </c>
      <c r="R165" s="41">
        <f t="shared" si="20"/>
        <v>3.2639999999999998</v>
      </c>
      <c r="S165" s="39">
        <f t="shared" si="20"/>
        <v>4.68</v>
      </c>
      <c r="T165" s="39">
        <f t="shared" si="20"/>
        <v>1.7879999999999998</v>
      </c>
      <c r="U165" s="39">
        <f t="shared" si="25"/>
        <v>3.2439999999999998</v>
      </c>
      <c r="V165" s="39">
        <f t="shared" si="26"/>
        <v>1.4461037307192044</v>
      </c>
      <c r="W165" s="52">
        <f t="shared" si="28"/>
        <v>67.87466666666667</v>
      </c>
    </row>
    <row r="166" spans="1:23" ht="34" x14ac:dyDescent="0.2">
      <c r="A166" s="117" t="s">
        <v>68</v>
      </c>
      <c r="B166" s="49">
        <v>43185</v>
      </c>
      <c r="C166" s="39">
        <v>34</v>
      </c>
      <c r="D166" s="64">
        <v>754.32500000000005</v>
      </c>
      <c r="E166" s="63">
        <v>20.8125</v>
      </c>
      <c r="F166" s="38">
        <v>125</v>
      </c>
      <c r="G166" s="39">
        <v>188</v>
      </c>
      <c r="H166" s="39">
        <v>140</v>
      </c>
      <c r="I166" s="39">
        <f t="shared" si="21"/>
        <v>151</v>
      </c>
      <c r="J166" s="39">
        <f t="shared" si="22"/>
        <v>32.908965343808667</v>
      </c>
      <c r="K166" s="40">
        <f t="shared" si="27"/>
        <v>5161.3333333333339</v>
      </c>
      <c r="L166" s="41">
        <v>7.1</v>
      </c>
      <c r="M166" s="39">
        <v>1.2</v>
      </c>
      <c r="N166" s="39">
        <v>1.6</v>
      </c>
      <c r="O166" s="39">
        <f t="shared" si="23"/>
        <v>3.2999999999999994</v>
      </c>
      <c r="P166" s="39">
        <f t="shared" si="24"/>
        <v>3.2969683043669074</v>
      </c>
      <c r="Q166" s="40" t="e">
        <f t="shared" si="29"/>
        <v>#DIV/0!</v>
      </c>
      <c r="R166" s="41">
        <f t="shared" si="20"/>
        <v>8.875</v>
      </c>
      <c r="S166" s="39">
        <f t="shared" si="20"/>
        <v>2.2559999999999998</v>
      </c>
      <c r="T166" s="39">
        <f t="shared" si="20"/>
        <v>2.2400000000000002</v>
      </c>
      <c r="U166" s="39">
        <f t="shared" si="25"/>
        <v>4.4569999999999999</v>
      </c>
      <c r="V166" s="39">
        <f t="shared" si="26"/>
        <v>3.8261085975178482</v>
      </c>
      <c r="W166" s="52">
        <f t="shared" si="28"/>
        <v>72.331666666666663</v>
      </c>
    </row>
    <row r="167" spans="1:23" ht="34" x14ac:dyDescent="0.2">
      <c r="A167" s="117" t="s">
        <v>68</v>
      </c>
      <c r="B167" s="49">
        <v>43187</v>
      </c>
      <c r="C167" s="39">
        <v>36</v>
      </c>
      <c r="D167" s="64">
        <v>755.96249999999998</v>
      </c>
      <c r="E167" s="63">
        <v>16.55</v>
      </c>
      <c r="F167" s="38">
        <v>95</v>
      </c>
      <c r="G167" s="39">
        <v>154</v>
      </c>
      <c r="H167" s="39">
        <v>111</v>
      </c>
      <c r="I167" s="39">
        <f t="shared" si="21"/>
        <v>120</v>
      </c>
      <c r="J167" s="39">
        <f t="shared" si="22"/>
        <v>30.512292604784715</v>
      </c>
      <c r="K167" s="40">
        <f t="shared" si="27"/>
        <v>5281.3333333333339</v>
      </c>
      <c r="L167" s="41">
        <v>2.5</v>
      </c>
      <c r="M167" s="39">
        <v>2</v>
      </c>
      <c r="N167" s="39">
        <v>1.4</v>
      </c>
      <c r="O167" s="39">
        <f t="shared" si="23"/>
        <v>1.9666666666666668</v>
      </c>
      <c r="P167" s="39">
        <f t="shared" si="24"/>
        <v>0.5507570547286097</v>
      </c>
      <c r="Q167" s="40" t="e">
        <f t="shared" si="29"/>
        <v>#DIV/0!</v>
      </c>
      <c r="R167" s="41">
        <f t="shared" si="20"/>
        <v>2.375</v>
      </c>
      <c r="S167" s="39">
        <f t="shared" si="20"/>
        <v>3.08</v>
      </c>
      <c r="T167" s="39">
        <f t="shared" si="20"/>
        <v>1.5539999999999998</v>
      </c>
      <c r="U167" s="39">
        <f t="shared" si="25"/>
        <v>2.3363333333333336</v>
      </c>
      <c r="V167" s="39">
        <f t="shared" si="26"/>
        <v>0.76373446519934574</v>
      </c>
      <c r="W167" s="52">
        <f t="shared" si="28"/>
        <v>74.667999999999992</v>
      </c>
    </row>
    <row r="168" spans="1:23" ht="34" x14ac:dyDescent="0.2">
      <c r="A168" s="117" t="s">
        <v>68</v>
      </c>
      <c r="B168" s="49">
        <v>43189</v>
      </c>
      <c r="C168" s="39">
        <v>38</v>
      </c>
      <c r="D168" s="64">
        <v>759.17142857142858</v>
      </c>
      <c r="E168" s="63">
        <v>18.657142857142855</v>
      </c>
      <c r="F168" s="38">
        <v>90</v>
      </c>
      <c r="G168" s="39">
        <v>100</v>
      </c>
      <c r="H168" s="39">
        <v>137</v>
      </c>
      <c r="I168" s="39">
        <f t="shared" si="21"/>
        <v>109</v>
      </c>
      <c r="J168" s="39">
        <f t="shared" si="22"/>
        <v>24.758836806279895</v>
      </c>
      <c r="K168" s="40">
        <f t="shared" si="27"/>
        <v>5390.3333333333339</v>
      </c>
      <c r="L168" s="41">
        <v>1.8</v>
      </c>
      <c r="M168" s="39">
        <v>2</v>
      </c>
      <c r="N168" s="39">
        <v>1.5</v>
      </c>
      <c r="O168" s="39">
        <f t="shared" si="23"/>
        <v>1.7666666666666666</v>
      </c>
      <c r="P168" s="39">
        <f t="shared" si="24"/>
        <v>0.2516611478423586</v>
      </c>
      <c r="Q168" s="40" t="e">
        <f t="shared" si="29"/>
        <v>#DIV/0!</v>
      </c>
      <c r="R168" s="41">
        <f t="shared" si="20"/>
        <v>1.62</v>
      </c>
      <c r="S168" s="39">
        <f t="shared" si="20"/>
        <v>2</v>
      </c>
      <c r="T168" s="39">
        <f t="shared" si="20"/>
        <v>2.0550000000000002</v>
      </c>
      <c r="U168" s="39">
        <f t="shared" si="25"/>
        <v>1.8916666666666668</v>
      </c>
      <c r="V168" s="39">
        <f t="shared" si="26"/>
        <v>0.23687197667375814</v>
      </c>
      <c r="W168" s="52">
        <f t="shared" si="28"/>
        <v>76.559666666666658</v>
      </c>
    </row>
    <row r="169" spans="1:23" ht="34" x14ac:dyDescent="0.2">
      <c r="A169" s="117" t="s">
        <v>68</v>
      </c>
      <c r="B169" s="49">
        <v>43191</v>
      </c>
      <c r="C169" s="39">
        <v>40</v>
      </c>
      <c r="D169" s="64">
        <v>755.86250000000007</v>
      </c>
      <c r="E169" s="63">
        <v>20.337499999999999</v>
      </c>
      <c r="F169" s="38">
        <v>95</v>
      </c>
      <c r="G169" s="39">
        <v>140</v>
      </c>
      <c r="H169" s="39">
        <v>98</v>
      </c>
      <c r="I169" s="39">
        <f t="shared" si="21"/>
        <v>111</v>
      </c>
      <c r="J169" s="39">
        <f t="shared" si="22"/>
        <v>25.159491250818249</v>
      </c>
      <c r="K169" s="40">
        <f t="shared" si="27"/>
        <v>5501.3333333333339</v>
      </c>
      <c r="L169" s="41">
        <v>2.1</v>
      </c>
      <c r="M169" s="39">
        <v>2.5</v>
      </c>
      <c r="N169" s="39">
        <v>4</v>
      </c>
      <c r="O169" s="39">
        <f t="shared" si="23"/>
        <v>2.8666666666666667</v>
      </c>
      <c r="P169" s="39">
        <f t="shared" si="24"/>
        <v>1.0016652800877814</v>
      </c>
      <c r="Q169" s="40" t="e">
        <f t="shared" si="29"/>
        <v>#DIV/0!</v>
      </c>
      <c r="R169" s="41">
        <f t="shared" si="20"/>
        <v>1.9950000000000001</v>
      </c>
      <c r="S169" s="39">
        <f t="shared" si="20"/>
        <v>3.5</v>
      </c>
      <c r="T169" s="39">
        <f t="shared" si="20"/>
        <v>3.92</v>
      </c>
      <c r="U169" s="39">
        <f t="shared" si="25"/>
        <v>3.1383333333333332</v>
      </c>
      <c r="V169" s="39">
        <f t="shared" si="26"/>
        <v>1.0121799905813871</v>
      </c>
      <c r="W169" s="52">
        <f t="shared" si="28"/>
        <v>79.697999999999993</v>
      </c>
    </row>
    <row r="170" spans="1:23" ht="34" x14ac:dyDescent="0.2">
      <c r="A170" s="117" t="s">
        <v>68</v>
      </c>
      <c r="B170" s="49">
        <v>43193</v>
      </c>
      <c r="C170" s="39">
        <v>42</v>
      </c>
      <c r="D170" s="64">
        <v>756.07999999999993</v>
      </c>
      <c r="E170" s="63">
        <v>18.16</v>
      </c>
      <c r="F170" s="38">
        <v>84</v>
      </c>
      <c r="G170" s="39">
        <v>124</v>
      </c>
      <c r="H170" s="39">
        <v>89</v>
      </c>
      <c r="I170" s="39">
        <f t="shared" si="21"/>
        <v>99</v>
      </c>
      <c r="J170" s="39">
        <f t="shared" si="22"/>
        <v>21.794494717703369</v>
      </c>
      <c r="K170" s="40">
        <f t="shared" si="27"/>
        <v>5600.3333333333339</v>
      </c>
      <c r="L170" s="41">
        <v>1.3</v>
      </c>
      <c r="M170" s="39">
        <v>0.9</v>
      </c>
      <c r="N170" s="39">
        <v>1.1000000000000001</v>
      </c>
      <c r="O170" s="39">
        <f t="shared" si="23"/>
        <v>1.1000000000000001</v>
      </c>
      <c r="P170" s="39">
        <f t="shared" si="24"/>
        <v>0.19999999999999898</v>
      </c>
      <c r="Q170" s="40" t="e">
        <f t="shared" si="29"/>
        <v>#DIV/0!</v>
      </c>
      <c r="R170" s="41">
        <f t="shared" si="20"/>
        <v>1.0920000000000001</v>
      </c>
      <c r="S170" s="39">
        <f t="shared" si="20"/>
        <v>1.1160000000000001</v>
      </c>
      <c r="T170" s="39">
        <f t="shared" si="20"/>
        <v>0.97900000000000009</v>
      </c>
      <c r="U170" s="39">
        <f t="shared" si="25"/>
        <v>1.0623333333333334</v>
      </c>
      <c r="V170" s="39">
        <f t="shared" si="26"/>
        <v>7.3159642791181895E-2</v>
      </c>
      <c r="W170" s="52">
        <f t="shared" si="28"/>
        <v>80.760333333333321</v>
      </c>
    </row>
    <row r="171" spans="1:23" ht="35" thickBot="1" x14ac:dyDescent="0.25">
      <c r="A171" s="117" t="s">
        <v>68</v>
      </c>
      <c r="B171" s="49">
        <v>43195</v>
      </c>
      <c r="C171" s="39">
        <v>44</v>
      </c>
      <c r="D171" s="114"/>
      <c r="E171" s="115"/>
      <c r="F171" s="38"/>
      <c r="G171" s="39"/>
      <c r="H171" s="39"/>
      <c r="I171" s="39" t="e">
        <f t="shared" si="21"/>
        <v>#DIV/0!</v>
      </c>
      <c r="J171" s="39" t="e">
        <f t="shared" si="22"/>
        <v>#DIV/0!</v>
      </c>
      <c r="K171" s="40" t="e">
        <f t="shared" si="27"/>
        <v>#DIV/0!</v>
      </c>
      <c r="L171" s="41"/>
      <c r="M171" s="39"/>
      <c r="N171" s="39"/>
      <c r="O171" s="39" t="e">
        <f t="shared" si="23"/>
        <v>#DIV/0!</v>
      </c>
      <c r="P171" s="39" t="e">
        <f t="shared" si="24"/>
        <v>#DIV/0!</v>
      </c>
      <c r="Q171" s="40" t="e">
        <f t="shared" si="29"/>
        <v>#DIV/0!</v>
      </c>
      <c r="R171" s="41">
        <f t="shared" si="20"/>
        <v>0</v>
      </c>
      <c r="S171" s="39">
        <f t="shared" si="20"/>
        <v>0</v>
      </c>
      <c r="T171" s="39">
        <f t="shared" si="20"/>
        <v>0</v>
      </c>
      <c r="U171" s="39">
        <f t="shared" si="25"/>
        <v>0</v>
      </c>
      <c r="V171" s="39">
        <f t="shared" si="26"/>
        <v>0</v>
      </c>
      <c r="W171" s="52">
        <f t="shared" si="28"/>
        <v>80.760333333333321</v>
      </c>
    </row>
    <row r="172" spans="1:23" ht="34" x14ac:dyDescent="0.2">
      <c r="A172" s="116" t="s">
        <v>69</v>
      </c>
      <c r="B172" s="70">
        <v>43151</v>
      </c>
      <c r="C172" s="71">
        <v>0</v>
      </c>
      <c r="D172" s="72">
        <v>759.69999999999993</v>
      </c>
      <c r="E172" s="73">
        <v>12.5</v>
      </c>
      <c r="F172" s="74">
        <v>0</v>
      </c>
      <c r="G172" s="71">
        <v>0</v>
      </c>
      <c r="H172" s="71">
        <v>0</v>
      </c>
      <c r="I172" s="71">
        <f t="shared" si="21"/>
        <v>0</v>
      </c>
      <c r="J172" s="71">
        <f t="shared" si="22"/>
        <v>0</v>
      </c>
      <c r="K172" s="40">
        <f>I172</f>
        <v>0</v>
      </c>
      <c r="L172" s="75">
        <v>0</v>
      </c>
      <c r="M172" s="71">
        <v>0</v>
      </c>
      <c r="N172" s="71">
        <v>0</v>
      </c>
      <c r="O172" s="71">
        <f t="shared" si="23"/>
        <v>0</v>
      </c>
      <c r="P172" s="71">
        <f t="shared" si="24"/>
        <v>0</v>
      </c>
      <c r="Q172" s="76">
        <v>0</v>
      </c>
      <c r="R172" s="75">
        <f t="shared" si="20"/>
        <v>0</v>
      </c>
      <c r="S172" s="71">
        <f t="shared" si="20"/>
        <v>0</v>
      </c>
      <c r="T172" s="71">
        <f t="shared" si="20"/>
        <v>0</v>
      </c>
      <c r="U172" s="71">
        <f t="shared" si="25"/>
        <v>0</v>
      </c>
      <c r="V172" s="71">
        <f t="shared" si="26"/>
        <v>0</v>
      </c>
      <c r="W172" s="52">
        <f>U172</f>
        <v>0</v>
      </c>
    </row>
    <row r="173" spans="1:23" ht="34" x14ac:dyDescent="0.2">
      <c r="A173" s="117" t="s">
        <v>69</v>
      </c>
      <c r="B173" s="78">
        <v>43153</v>
      </c>
      <c r="C173" s="79">
        <v>2</v>
      </c>
      <c r="D173" s="80">
        <v>761.88571428571436</v>
      </c>
      <c r="E173" s="81">
        <v>15.22857142857143</v>
      </c>
      <c r="F173" s="85">
        <v>236</v>
      </c>
      <c r="G173" s="79">
        <v>1</v>
      </c>
      <c r="H173" s="79">
        <v>1</v>
      </c>
      <c r="I173" s="79">
        <f t="shared" si="21"/>
        <v>79.333333333333329</v>
      </c>
      <c r="J173" s="79">
        <f t="shared" si="22"/>
        <v>135.67731325956206</v>
      </c>
      <c r="K173" s="40">
        <f t="shared" si="27"/>
        <v>79.333333333333329</v>
      </c>
      <c r="L173" s="84">
        <v>2.2999999999999998</v>
      </c>
      <c r="M173" s="79">
        <v>5.4</v>
      </c>
      <c r="N173" s="79">
        <v>7.5</v>
      </c>
      <c r="O173" s="79">
        <f t="shared" si="23"/>
        <v>5.0666666666666664</v>
      </c>
      <c r="P173" s="79">
        <f t="shared" si="24"/>
        <v>2.6159765544311235</v>
      </c>
      <c r="Q173" s="40">
        <f t="shared" si="29"/>
        <v>5.0666666666666664</v>
      </c>
      <c r="R173" s="84">
        <f t="shared" si="20"/>
        <v>5.4279999999999999</v>
      </c>
      <c r="S173" s="79">
        <f t="shared" si="20"/>
        <v>5.4000000000000006E-2</v>
      </c>
      <c r="T173" s="79">
        <f t="shared" si="20"/>
        <v>7.4999999999999997E-2</v>
      </c>
      <c r="U173" s="79">
        <f t="shared" si="25"/>
        <v>1.8523333333333334</v>
      </c>
      <c r="V173" s="79">
        <f t="shared" si="26"/>
        <v>3.0966359704255404</v>
      </c>
      <c r="W173" s="52">
        <f t="shared" si="28"/>
        <v>1.8523333333333334</v>
      </c>
    </row>
    <row r="174" spans="1:23" ht="34" x14ac:dyDescent="0.2">
      <c r="A174" s="117" t="s">
        <v>69</v>
      </c>
      <c r="B174" s="78">
        <v>43155</v>
      </c>
      <c r="C174" s="79">
        <v>4</v>
      </c>
      <c r="D174" s="80">
        <v>759.01250000000005</v>
      </c>
      <c r="E174" s="81">
        <v>15.225000000000001</v>
      </c>
      <c r="F174" s="85">
        <v>6</v>
      </c>
      <c r="G174" s="79">
        <v>150</v>
      </c>
      <c r="H174" s="79">
        <v>226</v>
      </c>
      <c r="I174" s="79">
        <f t="shared" si="21"/>
        <v>127.33333333333333</v>
      </c>
      <c r="J174" s="79">
        <f t="shared" si="22"/>
        <v>111.73778829623097</v>
      </c>
      <c r="K174" s="40">
        <f t="shared" si="27"/>
        <v>206.66666666666666</v>
      </c>
      <c r="L174" s="84">
        <v>1.4</v>
      </c>
      <c r="M174" s="79">
        <v>1.1000000000000001</v>
      </c>
      <c r="N174" s="79">
        <v>2.7</v>
      </c>
      <c r="O174" s="79">
        <f t="shared" si="23"/>
        <v>1.7333333333333334</v>
      </c>
      <c r="P174" s="79">
        <f t="shared" si="24"/>
        <v>0.85049005481153839</v>
      </c>
      <c r="Q174" s="40">
        <f t="shared" si="29"/>
        <v>6.8</v>
      </c>
      <c r="R174" s="84">
        <f t="shared" si="20"/>
        <v>8.3999999999999991E-2</v>
      </c>
      <c r="S174" s="79">
        <f t="shared" si="20"/>
        <v>1.65</v>
      </c>
      <c r="T174" s="79">
        <f t="shared" si="20"/>
        <v>6.1020000000000003</v>
      </c>
      <c r="U174" s="79">
        <f t="shared" si="25"/>
        <v>2.6120000000000001</v>
      </c>
      <c r="V174" s="79">
        <f t="shared" si="26"/>
        <v>3.1222049900671163</v>
      </c>
      <c r="W174" s="52">
        <f t="shared" si="28"/>
        <v>4.4643333333333333</v>
      </c>
    </row>
    <row r="175" spans="1:23" ht="34" x14ac:dyDescent="0.2">
      <c r="A175" s="117" t="s">
        <v>69</v>
      </c>
      <c r="B175" s="78">
        <v>43157</v>
      </c>
      <c r="C175" s="79">
        <v>6</v>
      </c>
      <c r="D175" s="80">
        <v>760.50000000000011</v>
      </c>
      <c r="E175" s="81">
        <v>15.000000000000002</v>
      </c>
      <c r="F175" s="85">
        <v>7</v>
      </c>
      <c r="G175" s="79">
        <v>1</v>
      </c>
      <c r="H175" s="79">
        <v>137</v>
      </c>
      <c r="I175" s="79">
        <f t="shared" si="21"/>
        <v>48.333333333333336</v>
      </c>
      <c r="J175" s="79">
        <f t="shared" si="22"/>
        <v>76.84616667949895</v>
      </c>
      <c r="K175" s="40">
        <f t="shared" si="27"/>
        <v>255</v>
      </c>
      <c r="L175" s="84">
        <v>1.2</v>
      </c>
      <c r="M175" s="79">
        <v>3.8</v>
      </c>
      <c r="N175" s="79">
        <v>1.9</v>
      </c>
      <c r="O175" s="79">
        <f t="shared" si="23"/>
        <v>2.3000000000000003</v>
      </c>
      <c r="P175" s="79">
        <f t="shared" si="24"/>
        <v>1.3453624047073702</v>
      </c>
      <c r="Q175" s="40">
        <f t="shared" si="29"/>
        <v>9.1</v>
      </c>
      <c r="R175" s="84">
        <f t="shared" si="20"/>
        <v>8.4000000000000005E-2</v>
      </c>
      <c r="S175" s="79">
        <f t="shared" si="20"/>
        <v>3.7999999999999999E-2</v>
      </c>
      <c r="T175" s="79">
        <f t="shared" si="20"/>
        <v>2.6030000000000002</v>
      </c>
      <c r="U175" s="79">
        <f t="shared" si="25"/>
        <v>0.90833333333333333</v>
      </c>
      <c r="V175" s="79">
        <f t="shared" si="26"/>
        <v>1.4678045964410025</v>
      </c>
      <c r="W175" s="52">
        <f t="shared" si="28"/>
        <v>5.3726666666666665</v>
      </c>
    </row>
    <row r="176" spans="1:23" ht="34" x14ac:dyDescent="0.2">
      <c r="A176" s="117" t="s">
        <v>69</v>
      </c>
      <c r="B176" s="78">
        <v>43159</v>
      </c>
      <c r="C176" s="79">
        <v>8</v>
      </c>
      <c r="D176" s="80">
        <v>758.34999999999991</v>
      </c>
      <c r="E176" s="81">
        <v>17.049999999999997</v>
      </c>
      <c r="F176" s="85">
        <v>496</v>
      </c>
      <c r="G176" s="79">
        <v>460</v>
      </c>
      <c r="H176" s="79">
        <v>105</v>
      </c>
      <c r="I176" s="79">
        <f t="shared" si="21"/>
        <v>353.66666666666669</v>
      </c>
      <c r="J176" s="79">
        <f t="shared" si="22"/>
        <v>216.10259908972253</v>
      </c>
      <c r="K176" s="40">
        <f t="shared" si="27"/>
        <v>608.66666666666674</v>
      </c>
      <c r="L176" s="84">
        <v>4.7</v>
      </c>
      <c r="M176" s="79">
        <v>5</v>
      </c>
      <c r="N176" s="79">
        <v>3.6</v>
      </c>
      <c r="O176" s="79">
        <f t="shared" si="23"/>
        <v>4.4333333333333327</v>
      </c>
      <c r="P176" s="79">
        <f t="shared" si="24"/>
        <v>0.73711147958320633</v>
      </c>
      <c r="Q176" s="40">
        <f t="shared" si="29"/>
        <v>13.533333333333331</v>
      </c>
      <c r="R176" s="84">
        <f t="shared" si="20"/>
        <v>23.312000000000001</v>
      </c>
      <c r="S176" s="79">
        <f t="shared" si="20"/>
        <v>23</v>
      </c>
      <c r="T176" s="79">
        <f t="shared" si="20"/>
        <v>3.78</v>
      </c>
      <c r="U176" s="79">
        <f t="shared" si="25"/>
        <v>16.697333333333333</v>
      </c>
      <c r="V176" s="79">
        <f t="shared" si="26"/>
        <v>11.18782647940758</v>
      </c>
      <c r="W176" s="52">
        <f t="shared" si="28"/>
        <v>22.07</v>
      </c>
    </row>
    <row r="177" spans="1:23" ht="34" x14ac:dyDescent="0.2">
      <c r="A177" s="117" t="s">
        <v>69</v>
      </c>
      <c r="B177" s="78">
        <v>43161</v>
      </c>
      <c r="C177" s="79">
        <v>10</v>
      </c>
      <c r="D177" s="80">
        <v>760.01249999999993</v>
      </c>
      <c r="E177" s="81">
        <v>16.337500000000002</v>
      </c>
      <c r="F177" s="85">
        <v>650</v>
      </c>
      <c r="G177" s="79">
        <v>612</v>
      </c>
      <c r="H177" s="79">
        <v>452</v>
      </c>
      <c r="I177" s="79">
        <f t="shared" si="21"/>
        <v>571.33333333333337</v>
      </c>
      <c r="J177" s="79">
        <f t="shared" si="22"/>
        <v>105.0777489925118</v>
      </c>
      <c r="K177" s="40">
        <f t="shared" si="27"/>
        <v>1180</v>
      </c>
      <c r="L177" s="84"/>
      <c r="M177" s="79"/>
      <c r="N177" s="79"/>
      <c r="O177" s="79" t="e">
        <f t="shared" si="23"/>
        <v>#DIV/0!</v>
      </c>
      <c r="P177" s="79" t="e">
        <f t="shared" si="24"/>
        <v>#DIV/0!</v>
      </c>
      <c r="Q177" s="40" t="e">
        <f t="shared" si="29"/>
        <v>#DIV/0!</v>
      </c>
      <c r="R177" s="84">
        <f t="shared" si="20"/>
        <v>0</v>
      </c>
      <c r="S177" s="79">
        <f t="shared" si="20"/>
        <v>0</v>
      </c>
      <c r="T177" s="79">
        <f t="shared" si="20"/>
        <v>0</v>
      </c>
      <c r="U177" s="79">
        <f t="shared" si="25"/>
        <v>0</v>
      </c>
      <c r="V177" s="79">
        <f t="shared" si="26"/>
        <v>0</v>
      </c>
      <c r="W177" s="52">
        <f t="shared" si="28"/>
        <v>22.07</v>
      </c>
    </row>
    <row r="178" spans="1:23" ht="34" x14ac:dyDescent="0.2">
      <c r="A178" s="117" t="s">
        <v>69</v>
      </c>
      <c r="B178" s="78">
        <v>43163</v>
      </c>
      <c r="C178" s="79">
        <v>12</v>
      </c>
      <c r="D178" s="80">
        <v>758.6</v>
      </c>
      <c r="E178" s="81">
        <v>17.424999999999997</v>
      </c>
      <c r="F178" s="85">
        <v>589</v>
      </c>
      <c r="G178" s="79">
        <v>668</v>
      </c>
      <c r="H178" s="79">
        <v>294</v>
      </c>
      <c r="I178" s="79">
        <f t="shared" si="21"/>
        <v>517</v>
      </c>
      <c r="J178" s="79">
        <f t="shared" si="22"/>
        <v>197.12178976460214</v>
      </c>
      <c r="K178" s="40">
        <f t="shared" si="27"/>
        <v>1697</v>
      </c>
      <c r="L178" s="84"/>
      <c r="M178" s="79"/>
      <c r="N178" s="79"/>
      <c r="O178" s="79" t="e">
        <f t="shared" si="23"/>
        <v>#DIV/0!</v>
      </c>
      <c r="P178" s="79" t="e">
        <f t="shared" si="24"/>
        <v>#DIV/0!</v>
      </c>
      <c r="Q178" s="40" t="e">
        <f t="shared" si="29"/>
        <v>#DIV/0!</v>
      </c>
      <c r="R178" s="84">
        <f t="shared" si="20"/>
        <v>0</v>
      </c>
      <c r="S178" s="79">
        <f t="shared" si="20"/>
        <v>0</v>
      </c>
      <c r="T178" s="79">
        <f t="shared" si="20"/>
        <v>0</v>
      </c>
      <c r="U178" s="79">
        <f t="shared" si="25"/>
        <v>0</v>
      </c>
      <c r="V178" s="79">
        <f t="shared" si="26"/>
        <v>0</v>
      </c>
      <c r="W178" s="52">
        <f t="shared" si="28"/>
        <v>22.07</v>
      </c>
    </row>
    <row r="179" spans="1:23" ht="34" x14ac:dyDescent="0.2">
      <c r="A179" s="117" t="s">
        <v>69</v>
      </c>
      <c r="B179" s="78">
        <v>43165</v>
      </c>
      <c r="C179" s="79">
        <v>14</v>
      </c>
      <c r="D179" s="80">
        <v>756.61428571428576</v>
      </c>
      <c r="E179" s="81">
        <v>18.685714285714283</v>
      </c>
      <c r="F179" s="85">
        <v>322</v>
      </c>
      <c r="G179" s="79">
        <v>355</v>
      </c>
      <c r="H179" s="79">
        <v>389</v>
      </c>
      <c r="I179" s="79">
        <f t="shared" si="21"/>
        <v>355.33333333333331</v>
      </c>
      <c r="J179" s="79">
        <f t="shared" si="22"/>
        <v>33.501243758005963</v>
      </c>
      <c r="K179" s="40">
        <f t="shared" si="27"/>
        <v>2052.3333333333335</v>
      </c>
      <c r="L179" s="84"/>
      <c r="M179" s="79"/>
      <c r="N179" s="79"/>
      <c r="O179" s="79" t="e">
        <f t="shared" si="23"/>
        <v>#DIV/0!</v>
      </c>
      <c r="P179" s="79" t="e">
        <f t="shared" si="24"/>
        <v>#DIV/0!</v>
      </c>
      <c r="Q179" s="40" t="e">
        <f t="shared" si="29"/>
        <v>#DIV/0!</v>
      </c>
      <c r="R179" s="84">
        <f t="shared" si="20"/>
        <v>0</v>
      </c>
      <c r="S179" s="79">
        <f t="shared" si="20"/>
        <v>0</v>
      </c>
      <c r="T179" s="79">
        <f t="shared" si="20"/>
        <v>0</v>
      </c>
      <c r="U179" s="79">
        <f t="shared" si="25"/>
        <v>0</v>
      </c>
      <c r="V179" s="79">
        <f t="shared" si="26"/>
        <v>0</v>
      </c>
      <c r="W179" s="52">
        <f t="shared" si="28"/>
        <v>22.07</v>
      </c>
    </row>
    <row r="180" spans="1:23" ht="34" x14ac:dyDescent="0.2">
      <c r="A180" s="117" t="s">
        <v>69</v>
      </c>
      <c r="B180" s="78">
        <v>43167</v>
      </c>
      <c r="C180" s="79">
        <v>16</v>
      </c>
      <c r="D180" s="80">
        <v>756.89999999999986</v>
      </c>
      <c r="E180" s="81">
        <v>19.38571428571429</v>
      </c>
      <c r="F180" s="85">
        <v>248</v>
      </c>
      <c r="G180" s="79">
        <v>268</v>
      </c>
      <c r="H180" s="79">
        <v>328</v>
      </c>
      <c r="I180" s="79">
        <f t="shared" si="21"/>
        <v>281.33333333333331</v>
      </c>
      <c r="J180" s="79">
        <f t="shared" si="22"/>
        <v>41.633319989322594</v>
      </c>
      <c r="K180" s="40">
        <f t="shared" si="27"/>
        <v>2333.666666666667</v>
      </c>
      <c r="L180" s="84"/>
      <c r="M180" s="79"/>
      <c r="N180" s="79"/>
      <c r="O180" s="79" t="e">
        <f t="shared" si="23"/>
        <v>#DIV/0!</v>
      </c>
      <c r="P180" s="79" t="e">
        <f t="shared" si="24"/>
        <v>#DIV/0!</v>
      </c>
      <c r="Q180" s="40" t="e">
        <f t="shared" si="29"/>
        <v>#DIV/0!</v>
      </c>
      <c r="R180" s="84">
        <f t="shared" si="20"/>
        <v>0</v>
      </c>
      <c r="S180" s="79">
        <f t="shared" si="20"/>
        <v>0</v>
      </c>
      <c r="T180" s="79">
        <f t="shared" si="20"/>
        <v>0</v>
      </c>
      <c r="U180" s="79">
        <f t="shared" si="25"/>
        <v>0</v>
      </c>
      <c r="V180" s="79">
        <f t="shared" si="26"/>
        <v>0</v>
      </c>
      <c r="W180" s="52">
        <f t="shared" si="28"/>
        <v>22.07</v>
      </c>
    </row>
    <row r="181" spans="1:23" ht="34" x14ac:dyDescent="0.2">
      <c r="A181" s="117" t="s">
        <v>69</v>
      </c>
      <c r="B181" s="78">
        <v>43169</v>
      </c>
      <c r="C181" s="79">
        <v>18</v>
      </c>
      <c r="D181" s="80">
        <v>756.53750000000002</v>
      </c>
      <c r="E181" s="81">
        <v>18.625</v>
      </c>
      <c r="F181" s="85">
        <v>250</v>
      </c>
      <c r="G181" s="79">
        <v>261</v>
      </c>
      <c r="H181" s="79">
        <v>167</v>
      </c>
      <c r="I181" s="79">
        <f t="shared" si="21"/>
        <v>226</v>
      </c>
      <c r="J181" s="79">
        <f t="shared" si="22"/>
        <v>51.39066063011839</v>
      </c>
      <c r="K181" s="40">
        <f t="shared" si="27"/>
        <v>2559.666666666667</v>
      </c>
      <c r="L181" s="84"/>
      <c r="M181" s="79"/>
      <c r="N181" s="79"/>
      <c r="O181" s="79" t="e">
        <f t="shared" si="23"/>
        <v>#DIV/0!</v>
      </c>
      <c r="P181" s="79" t="e">
        <f t="shared" si="24"/>
        <v>#DIV/0!</v>
      </c>
      <c r="Q181" s="40" t="e">
        <f t="shared" si="29"/>
        <v>#DIV/0!</v>
      </c>
      <c r="R181" s="84">
        <f t="shared" si="20"/>
        <v>0</v>
      </c>
      <c r="S181" s="79">
        <f t="shared" si="20"/>
        <v>0</v>
      </c>
      <c r="T181" s="79">
        <f t="shared" si="20"/>
        <v>0</v>
      </c>
      <c r="U181" s="79">
        <f t="shared" si="25"/>
        <v>0</v>
      </c>
      <c r="V181" s="79">
        <f t="shared" si="26"/>
        <v>0</v>
      </c>
      <c r="W181" s="52">
        <f t="shared" si="28"/>
        <v>22.07</v>
      </c>
    </row>
    <row r="182" spans="1:23" ht="34" x14ac:dyDescent="0.2">
      <c r="A182" s="117" t="s">
        <v>69</v>
      </c>
      <c r="B182" s="78">
        <v>43171</v>
      </c>
      <c r="C182" s="79">
        <v>20</v>
      </c>
      <c r="D182" s="80">
        <v>756.19999999999993</v>
      </c>
      <c r="E182" s="81">
        <v>18.862500000000001</v>
      </c>
      <c r="F182" s="85">
        <v>266</v>
      </c>
      <c r="G182" s="79">
        <v>245</v>
      </c>
      <c r="H182" s="79">
        <v>368</v>
      </c>
      <c r="I182" s="79">
        <f t="shared" si="21"/>
        <v>293</v>
      </c>
      <c r="J182" s="79">
        <f t="shared" si="22"/>
        <v>65.79513659838392</v>
      </c>
      <c r="K182" s="40">
        <f t="shared" si="27"/>
        <v>2852.666666666667</v>
      </c>
      <c r="L182" s="84"/>
      <c r="M182" s="79"/>
      <c r="N182" s="79"/>
      <c r="O182" s="79" t="e">
        <f t="shared" si="23"/>
        <v>#DIV/0!</v>
      </c>
      <c r="P182" s="79" t="e">
        <f t="shared" si="24"/>
        <v>#DIV/0!</v>
      </c>
      <c r="Q182" s="40" t="e">
        <f t="shared" si="29"/>
        <v>#DIV/0!</v>
      </c>
      <c r="R182" s="84">
        <f t="shared" si="20"/>
        <v>0</v>
      </c>
      <c r="S182" s="79">
        <f t="shared" si="20"/>
        <v>0</v>
      </c>
      <c r="T182" s="79">
        <f t="shared" si="20"/>
        <v>0</v>
      </c>
      <c r="U182" s="79">
        <f t="shared" si="25"/>
        <v>0</v>
      </c>
      <c r="V182" s="79">
        <f t="shared" si="26"/>
        <v>0</v>
      </c>
      <c r="W182" s="52">
        <f t="shared" si="28"/>
        <v>22.07</v>
      </c>
    </row>
    <row r="183" spans="1:23" ht="34" x14ac:dyDescent="0.2">
      <c r="A183" s="117" t="s">
        <v>69</v>
      </c>
      <c r="B183" s="78">
        <v>43173</v>
      </c>
      <c r="C183" s="79">
        <v>22</v>
      </c>
      <c r="D183" s="80">
        <v>757.03750000000002</v>
      </c>
      <c r="E183" s="81">
        <v>18.237500000000001</v>
      </c>
      <c r="F183" s="85">
        <v>267</v>
      </c>
      <c r="G183" s="79">
        <v>240</v>
      </c>
      <c r="H183" s="79">
        <v>1</v>
      </c>
      <c r="I183" s="79">
        <f t="shared" si="21"/>
        <v>169.33333333333334</v>
      </c>
      <c r="J183" s="79">
        <f t="shared" si="22"/>
        <v>146.40469027095182</v>
      </c>
      <c r="K183" s="40">
        <f t="shared" si="27"/>
        <v>3022.0000000000005</v>
      </c>
      <c r="L183" s="84"/>
      <c r="M183" s="79"/>
      <c r="N183" s="79"/>
      <c r="O183" s="79" t="e">
        <f t="shared" si="23"/>
        <v>#DIV/0!</v>
      </c>
      <c r="P183" s="79" t="e">
        <f t="shared" si="24"/>
        <v>#DIV/0!</v>
      </c>
      <c r="Q183" s="40" t="e">
        <f t="shared" si="29"/>
        <v>#DIV/0!</v>
      </c>
      <c r="R183" s="84">
        <f t="shared" si="20"/>
        <v>0</v>
      </c>
      <c r="S183" s="79">
        <f t="shared" si="20"/>
        <v>0</v>
      </c>
      <c r="T183" s="79">
        <f t="shared" si="20"/>
        <v>0</v>
      </c>
      <c r="U183" s="79">
        <f t="shared" si="25"/>
        <v>0</v>
      </c>
      <c r="V183" s="79">
        <f t="shared" si="26"/>
        <v>0</v>
      </c>
      <c r="W183" s="52">
        <f t="shared" si="28"/>
        <v>22.07</v>
      </c>
    </row>
    <row r="184" spans="1:23" ht="34" x14ac:dyDescent="0.2">
      <c r="A184" s="117" t="s">
        <v>69</v>
      </c>
      <c r="B184" s="78">
        <v>43175</v>
      </c>
      <c r="C184" s="79">
        <v>24</v>
      </c>
      <c r="D184" s="86">
        <v>760.32499999999993</v>
      </c>
      <c r="E184" s="87">
        <v>15.287500000000001</v>
      </c>
      <c r="F184" s="85">
        <v>227</v>
      </c>
      <c r="G184" s="79">
        <v>210</v>
      </c>
      <c r="H184" s="79">
        <v>436</v>
      </c>
      <c r="I184" s="79">
        <f t="shared" si="21"/>
        <v>291</v>
      </c>
      <c r="J184" s="79">
        <f t="shared" si="22"/>
        <v>125.86103447850729</v>
      </c>
      <c r="K184" s="40">
        <f t="shared" si="27"/>
        <v>3313.0000000000005</v>
      </c>
      <c r="L184" s="84">
        <v>13.4</v>
      </c>
      <c r="M184" s="79">
        <v>1.5</v>
      </c>
      <c r="N184" s="79">
        <v>1.4</v>
      </c>
      <c r="O184" s="79">
        <f t="shared" si="23"/>
        <v>5.4333333333333336</v>
      </c>
      <c r="P184" s="79">
        <f t="shared" si="24"/>
        <v>6.8995168912999505</v>
      </c>
      <c r="Q184" s="40" t="e">
        <f t="shared" si="29"/>
        <v>#DIV/0!</v>
      </c>
      <c r="R184" s="84">
        <f t="shared" si="20"/>
        <v>30.418000000000003</v>
      </c>
      <c r="S184" s="79">
        <f t="shared" si="20"/>
        <v>3.15</v>
      </c>
      <c r="T184" s="79">
        <f t="shared" si="20"/>
        <v>6.1040000000000001</v>
      </c>
      <c r="U184" s="79">
        <f t="shared" si="25"/>
        <v>13.224000000000002</v>
      </c>
      <c r="V184" s="79">
        <f t="shared" si="26"/>
        <v>14.963514159447975</v>
      </c>
      <c r="W184" s="52">
        <f t="shared" si="28"/>
        <v>35.294000000000004</v>
      </c>
    </row>
    <row r="185" spans="1:23" ht="34" x14ac:dyDescent="0.2">
      <c r="A185" s="117" t="s">
        <v>69</v>
      </c>
      <c r="B185" s="78">
        <v>43177</v>
      </c>
      <c r="C185" s="79">
        <v>26</v>
      </c>
      <c r="D185" s="86">
        <v>757.52499999999998</v>
      </c>
      <c r="E185" s="87">
        <v>17.1875</v>
      </c>
      <c r="F185" s="85">
        <v>233</v>
      </c>
      <c r="G185" s="79">
        <v>210</v>
      </c>
      <c r="H185" s="79">
        <v>348</v>
      </c>
      <c r="I185" s="79">
        <f t="shared" si="21"/>
        <v>263.66666666666669</v>
      </c>
      <c r="J185" s="79">
        <f t="shared" si="22"/>
        <v>73.934655834279283</v>
      </c>
      <c r="K185" s="40">
        <f t="shared" si="27"/>
        <v>3576.666666666667</v>
      </c>
      <c r="L185" s="84">
        <v>5.2</v>
      </c>
      <c r="M185" s="79">
        <v>4.9000000000000004</v>
      </c>
      <c r="N185" s="79">
        <v>6.5</v>
      </c>
      <c r="O185" s="79">
        <f t="shared" si="23"/>
        <v>5.5333333333333341</v>
      </c>
      <c r="P185" s="79">
        <f t="shared" si="24"/>
        <v>0.85049005481153583</v>
      </c>
      <c r="Q185" s="40" t="e">
        <f t="shared" si="29"/>
        <v>#DIV/0!</v>
      </c>
      <c r="R185" s="84">
        <f t="shared" si="20"/>
        <v>12.116000000000001</v>
      </c>
      <c r="S185" s="79">
        <f t="shared" si="20"/>
        <v>10.29</v>
      </c>
      <c r="T185" s="79">
        <f t="shared" si="20"/>
        <v>22.62</v>
      </c>
      <c r="U185" s="79">
        <f t="shared" si="25"/>
        <v>15.008666666666665</v>
      </c>
      <c r="V185" s="79">
        <f t="shared" si="26"/>
        <v>6.6545371990344648</v>
      </c>
      <c r="W185" s="52">
        <f t="shared" si="28"/>
        <v>50.302666666666667</v>
      </c>
    </row>
    <row r="186" spans="1:23" ht="34" x14ac:dyDescent="0.2">
      <c r="A186" s="117" t="s">
        <v>69</v>
      </c>
      <c r="B186" s="78">
        <v>43179</v>
      </c>
      <c r="C186" s="79">
        <v>28</v>
      </c>
      <c r="D186" s="86">
        <v>756.35714285714289</v>
      </c>
      <c r="E186" s="87">
        <v>18.357142857142858</v>
      </c>
      <c r="F186" s="85">
        <v>183</v>
      </c>
      <c r="G186" s="79">
        <v>163</v>
      </c>
      <c r="H186" s="79">
        <v>230</v>
      </c>
      <c r="I186" s="79">
        <f t="shared" si="21"/>
        <v>192</v>
      </c>
      <c r="J186" s="79">
        <f t="shared" si="22"/>
        <v>34.394767043839678</v>
      </c>
      <c r="K186" s="40">
        <f t="shared" si="27"/>
        <v>3768.666666666667</v>
      </c>
      <c r="L186" s="84">
        <v>1.3</v>
      </c>
      <c r="M186" s="79">
        <v>2.8</v>
      </c>
      <c r="N186" s="79">
        <v>4.5</v>
      </c>
      <c r="O186" s="79">
        <f t="shared" si="23"/>
        <v>2.8666666666666667</v>
      </c>
      <c r="P186" s="79">
        <f t="shared" si="24"/>
        <v>1.601041327803044</v>
      </c>
      <c r="Q186" s="40" t="e">
        <f t="shared" si="29"/>
        <v>#DIV/0!</v>
      </c>
      <c r="R186" s="84">
        <f t="shared" si="20"/>
        <v>2.379</v>
      </c>
      <c r="S186" s="79">
        <f t="shared" si="20"/>
        <v>4.5640000000000001</v>
      </c>
      <c r="T186" s="79">
        <f t="shared" si="20"/>
        <v>10.35</v>
      </c>
      <c r="U186" s="79">
        <f t="shared" si="25"/>
        <v>5.7643333333333331</v>
      </c>
      <c r="V186" s="79">
        <f t="shared" si="26"/>
        <v>4.1188360410840987</v>
      </c>
      <c r="W186" s="52">
        <f t="shared" si="28"/>
        <v>56.067</v>
      </c>
    </row>
    <row r="187" spans="1:23" ht="34" x14ac:dyDescent="0.2">
      <c r="A187" s="117" t="s">
        <v>69</v>
      </c>
      <c r="B187" s="78">
        <v>43181</v>
      </c>
      <c r="C187" s="79">
        <v>30</v>
      </c>
      <c r="D187" s="88">
        <v>758.98571428571427</v>
      </c>
      <c r="E187" s="87">
        <v>21.328571428571426</v>
      </c>
      <c r="F187" s="85">
        <v>114</v>
      </c>
      <c r="G187" s="79">
        <v>170</v>
      </c>
      <c r="H187" s="79">
        <v>185</v>
      </c>
      <c r="I187" s="79">
        <f t="shared" si="21"/>
        <v>156.33333333333334</v>
      </c>
      <c r="J187" s="79">
        <f t="shared" si="22"/>
        <v>37.421027956662762</v>
      </c>
      <c r="K187" s="40">
        <f t="shared" si="27"/>
        <v>3925.0000000000005</v>
      </c>
      <c r="L187" s="84">
        <v>1.4</v>
      </c>
      <c r="M187" s="79">
        <v>1.3</v>
      </c>
      <c r="N187" s="79">
        <v>1</v>
      </c>
      <c r="O187" s="79">
        <f t="shared" si="23"/>
        <v>1.2333333333333334</v>
      </c>
      <c r="P187" s="79">
        <f t="shared" si="24"/>
        <v>0.20816659994661355</v>
      </c>
      <c r="Q187" s="40" t="e">
        <f t="shared" si="29"/>
        <v>#DIV/0!</v>
      </c>
      <c r="R187" s="84">
        <f t="shared" si="20"/>
        <v>1.5959999999999999</v>
      </c>
      <c r="S187" s="79">
        <f t="shared" si="20"/>
        <v>2.21</v>
      </c>
      <c r="T187" s="79">
        <f t="shared" si="20"/>
        <v>1.85</v>
      </c>
      <c r="U187" s="79">
        <f t="shared" si="25"/>
        <v>1.8853333333333335</v>
      </c>
      <c r="V187" s="79">
        <f t="shared" si="26"/>
        <v>0.30852120402548078</v>
      </c>
      <c r="W187" s="52">
        <f t="shared" si="28"/>
        <v>57.952333333333335</v>
      </c>
    </row>
    <row r="188" spans="1:23" ht="34" x14ac:dyDescent="0.2">
      <c r="A188" s="117" t="s">
        <v>69</v>
      </c>
      <c r="B188" s="78">
        <v>43183</v>
      </c>
      <c r="C188" s="79">
        <v>32</v>
      </c>
      <c r="D188" s="88">
        <v>756.9375</v>
      </c>
      <c r="E188" s="87">
        <v>20.212499999999999</v>
      </c>
      <c r="F188" s="85">
        <v>183</v>
      </c>
      <c r="G188" s="79">
        <v>145</v>
      </c>
      <c r="H188" s="79">
        <v>140</v>
      </c>
      <c r="I188" s="79">
        <f t="shared" si="21"/>
        <v>156</v>
      </c>
      <c r="J188" s="79">
        <f t="shared" si="22"/>
        <v>23.515952032609693</v>
      </c>
      <c r="K188" s="40">
        <f t="shared" si="27"/>
        <v>4081.0000000000005</v>
      </c>
      <c r="L188" s="84">
        <v>1.4</v>
      </c>
      <c r="M188" s="79">
        <v>3.1</v>
      </c>
      <c r="N188" s="79">
        <v>1.5</v>
      </c>
      <c r="O188" s="79">
        <f t="shared" si="23"/>
        <v>2</v>
      </c>
      <c r="P188" s="79">
        <f t="shared" si="24"/>
        <v>0.95393920141694577</v>
      </c>
      <c r="Q188" s="40" t="e">
        <f t="shared" si="29"/>
        <v>#DIV/0!</v>
      </c>
      <c r="R188" s="84">
        <f t="shared" si="20"/>
        <v>2.5619999999999998</v>
      </c>
      <c r="S188" s="79">
        <f t="shared" si="20"/>
        <v>4.4950000000000001</v>
      </c>
      <c r="T188" s="79">
        <f t="shared" si="20"/>
        <v>2.1</v>
      </c>
      <c r="U188" s="79">
        <f t="shared" si="25"/>
        <v>3.0523333333333333</v>
      </c>
      <c r="V188" s="79">
        <f t="shared" si="26"/>
        <v>1.2705614244629555</v>
      </c>
      <c r="W188" s="52">
        <f t="shared" si="28"/>
        <v>61.004666666666665</v>
      </c>
    </row>
    <row r="189" spans="1:23" ht="34" x14ac:dyDescent="0.2">
      <c r="A189" s="117" t="s">
        <v>69</v>
      </c>
      <c r="B189" s="78">
        <v>43185</v>
      </c>
      <c r="C189" s="79">
        <v>34</v>
      </c>
      <c r="D189" s="88">
        <v>754.32500000000005</v>
      </c>
      <c r="E189" s="87">
        <v>20.8125</v>
      </c>
      <c r="F189" s="85">
        <v>173</v>
      </c>
      <c r="G189" s="79">
        <v>144</v>
      </c>
      <c r="H189" s="79">
        <v>6</v>
      </c>
      <c r="I189" s="79">
        <f t="shared" si="21"/>
        <v>107.66666666666667</v>
      </c>
      <c r="J189" s="79">
        <f t="shared" si="22"/>
        <v>89.231907596628972</v>
      </c>
      <c r="K189" s="40">
        <f t="shared" si="27"/>
        <v>4188.666666666667</v>
      </c>
      <c r="L189" s="84">
        <v>1.8</v>
      </c>
      <c r="M189" s="79">
        <v>5.2</v>
      </c>
      <c r="N189" s="79">
        <v>1.2</v>
      </c>
      <c r="O189" s="79">
        <f t="shared" si="23"/>
        <v>2.7333333333333329</v>
      </c>
      <c r="P189" s="79">
        <f t="shared" si="24"/>
        <v>2.157158624981792</v>
      </c>
      <c r="Q189" s="40" t="e">
        <f t="shared" si="29"/>
        <v>#DIV/0!</v>
      </c>
      <c r="R189" s="84">
        <f t="shared" si="20"/>
        <v>3.1140000000000003</v>
      </c>
      <c r="S189" s="79">
        <f t="shared" si="20"/>
        <v>7.4880000000000004</v>
      </c>
      <c r="T189" s="79">
        <f t="shared" si="20"/>
        <v>7.1999999999999995E-2</v>
      </c>
      <c r="U189" s="79">
        <f t="shared" si="25"/>
        <v>3.5579999999999998</v>
      </c>
      <c r="V189" s="79">
        <f t="shared" si="26"/>
        <v>3.7278835818732334</v>
      </c>
      <c r="W189" s="52">
        <f t="shared" si="28"/>
        <v>64.562666666666672</v>
      </c>
    </row>
    <row r="190" spans="1:23" ht="34" x14ac:dyDescent="0.2">
      <c r="A190" s="117" t="s">
        <v>69</v>
      </c>
      <c r="B190" s="78">
        <v>43187</v>
      </c>
      <c r="C190" s="79">
        <v>36</v>
      </c>
      <c r="D190" s="88">
        <v>755.96249999999998</v>
      </c>
      <c r="E190" s="87">
        <v>16.55</v>
      </c>
      <c r="F190" s="85">
        <v>140</v>
      </c>
      <c r="G190" s="79">
        <v>118</v>
      </c>
      <c r="H190" s="79">
        <v>312</v>
      </c>
      <c r="I190" s="79">
        <f t="shared" si="21"/>
        <v>190</v>
      </c>
      <c r="J190" s="79">
        <f t="shared" si="22"/>
        <v>106.22617379911601</v>
      </c>
      <c r="K190" s="40">
        <f t="shared" si="27"/>
        <v>4378.666666666667</v>
      </c>
      <c r="L190" s="84">
        <v>4.2</v>
      </c>
      <c r="M190" s="79">
        <v>1.4</v>
      </c>
      <c r="N190" s="79">
        <v>3.6</v>
      </c>
      <c r="O190" s="79">
        <f t="shared" si="23"/>
        <v>3.0666666666666664</v>
      </c>
      <c r="P190" s="79">
        <f t="shared" si="24"/>
        <v>1.4742229591664</v>
      </c>
      <c r="Q190" s="40" t="e">
        <f t="shared" si="29"/>
        <v>#DIV/0!</v>
      </c>
      <c r="R190" s="84">
        <f t="shared" si="20"/>
        <v>5.88</v>
      </c>
      <c r="S190" s="79">
        <f t="shared" si="20"/>
        <v>1.6519999999999999</v>
      </c>
      <c r="T190" s="79">
        <f t="shared" si="20"/>
        <v>11.232000000000001</v>
      </c>
      <c r="U190" s="79">
        <f t="shared" si="25"/>
        <v>6.2546666666666679</v>
      </c>
      <c r="V190" s="79">
        <f t="shared" si="26"/>
        <v>4.8009771227671267</v>
      </c>
      <c r="W190" s="52">
        <f t="shared" si="28"/>
        <v>70.817333333333337</v>
      </c>
    </row>
    <row r="191" spans="1:23" ht="34" x14ac:dyDescent="0.2">
      <c r="A191" s="117" t="s">
        <v>69</v>
      </c>
      <c r="B191" s="78">
        <v>43189</v>
      </c>
      <c r="C191" s="79">
        <v>38</v>
      </c>
      <c r="D191" s="88">
        <v>759.17142857142858</v>
      </c>
      <c r="E191" s="87">
        <v>18.657142857142855</v>
      </c>
      <c r="F191" s="85">
        <v>113</v>
      </c>
      <c r="G191" s="79">
        <v>97</v>
      </c>
      <c r="H191" s="79">
        <v>232</v>
      </c>
      <c r="I191" s="79">
        <f t="shared" si="21"/>
        <v>147.33333333333334</v>
      </c>
      <c r="J191" s="79">
        <f t="shared" si="22"/>
        <v>73.758615315997716</v>
      </c>
      <c r="K191" s="40">
        <f t="shared" si="27"/>
        <v>4526</v>
      </c>
      <c r="L191" s="84">
        <v>3.4</v>
      </c>
      <c r="M191" s="79">
        <v>1.8</v>
      </c>
      <c r="N191" s="79">
        <v>2.8</v>
      </c>
      <c r="O191" s="79">
        <f t="shared" si="23"/>
        <v>2.6666666666666665</v>
      </c>
      <c r="P191" s="79">
        <f t="shared" si="24"/>
        <v>0.80829037686547556</v>
      </c>
      <c r="Q191" s="40" t="e">
        <f t="shared" si="29"/>
        <v>#DIV/0!</v>
      </c>
      <c r="R191" s="84">
        <f t="shared" si="20"/>
        <v>3.8420000000000001</v>
      </c>
      <c r="S191" s="79">
        <f t="shared" si="20"/>
        <v>1.746</v>
      </c>
      <c r="T191" s="79">
        <f t="shared" si="20"/>
        <v>6.4959999999999987</v>
      </c>
      <c r="U191" s="79">
        <f t="shared" si="25"/>
        <v>4.0279999999999996</v>
      </c>
      <c r="V191" s="79">
        <f t="shared" si="26"/>
        <v>2.3804562587873761</v>
      </c>
      <c r="W191" s="52">
        <f t="shared" si="28"/>
        <v>74.845333333333343</v>
      </c>
    </row>
    <row r="192" spans="1:23" ht="34" x14ac:dyDescent="0.2">
      <c r="A192" s="117" t="s">
        <v>69</v>
      </c>
      <c r="B192" s="78">
        <v>43191</v>
      </c>
      <c r="C192" s="79">
        <v>40</v>
      </c>
      <c r="D192" s="88">
        <v>755.86250000000007</v>
      </c>
      <c r="E192" s="87">
        <v>20.337499999999999</v>
      </c>
      <c r="F192" s="85">
        <v>127</v>
      </c>
      <c r="G192" s="79">
        <v>115</v>
      </c>
      <c r="H192" s="79">
        <v>1</v>
      </c>
      <c r="I192" s="79">
        <f t="shared" si="21"/>
        <v>81</v>
      </c>
      <c r="J192" s="79">
        <f t="shared" si="22"/>
        <v>69.541354602854838</v>
      </c>
      <c r="K192" s="40">
        <f t="shared" si="27"/>
        <v>4607</v>
      </c>
      <c r="L192" s="84">
        <v>1.5</v>
      </c>
      <c r="M192" s="79">
        <v>2</v>
      </c>
      <c r="N192" s="79">
        <v>1.8</v>
      </c>
      <c r="O192" s="79">
        <f t="shared" si="23"/>
        <v>1.7666666666666666</v>
      </c>
      <c r="P192" s="79">
        <f t="shared" si="24"/>
        <v>0.2516611478423586</v>
      </c>
      <c r="Q192" s="40" t="e">
        <f t="shared" si="29"/>
        <v>#DIV/0!</v>
      </c>
      <c r="R192" s="84">
        <f t="shared" si="20"/>
        <v>1.905</v>
      </c>
      <c r="S192" s="79">
        <f t="shared" si="20"/>
        <v>2.2999999999999998</v>
      </c>
      <c r="T192" s="79">
        <f t="shared" si="20"/>
        <v>1.8000000000000002E-2</v>
      </c>
      <c r="U192" s="79">
        <f t="shared" si="25"/>
        <v>1.4076666666666666</v>
      </c>
      <c r="V192" s="79">
        <f t="shared" si="26"/>
        <v>1.2195844920846335</v>
      </c>
      <c r="W192" s="52">
        <f t="shared" si="28"/>
        <v>76.253000000000014</v>
      </c>
    </row>
    <row r="193" spans="1:23" ht="34" x14ac:dyDescent="0.2">
      <c r="A193" s="117" t="s">
        <v>69</v>
      </c>
      <c r="B193" s="78">
        <v>43193</v>
      </c>
      <c r="C193" s="79">
        <v>42</v>
      </c>
      <c r="D193" s="88">
        <v>756.07999999999993</v>
      </c>
      <c r="E193" s="87">
        <v>18.16</v>
      </c>
      <c r="F193" s="85">
        <v>56</v>
      </c>
      <c r="G193" s="79">
        <v>93</v>
      </c>
      <c r="H193" s="79">
        <v>1</v>
      </c>
      <c r="I193" s="79">
        <f t="shared" si="21"/>
        <v>50</v>
      </c>
      <c r="J193" s="79">
        <f t="shared" si="22"/>
        <v>46.292547996410825</v>
      </c>
      <c r="K193" s="40">
        <f t="shared" si="27"/>
        <v>4657</v>
      </c>
      <c r="L193" s="84">
        <v>2.6</v>
      </c>
      <c r="M193" s="79">
        <v>2.2999999999999998</v>
      </c>
      <c r="N193" s="79">
        <v>3</v>
      </c>
      <c r="O193" s="79">
        <f t="shared" si="23"/>
        <v>2.6333333333333333</v>
      </c>
      <c r="P193" s="79">
        <f t="shared" si="24"/>
        <v>0.35118845842842428</v>
      </c>
      <c r="Q193" s="40" t="e">
        <f t="shared" si="29"/>
        <v>#DIV/0!</v>
      </c>
      <c r="R193" s="84">
        <f t="shared" si="20"/>
        <v>1.456</v>
      </c>
      <c r="S193" s="79">
        <f t="shared" si="20"/>
        <v>2.1389999999999998</v>
      </c>
      <c r="T193" s="79">
        <f t="shared" si="20"/>
        <v>0.03</v>
      </c>
      <c r="U193" s="79">
        <f t="shared" si="25"/>
        <v>1.2083333333333333</v>
      </c>
      <c r="V193" s="79">
        <f t="shared" si="26"/>
        <v>1.0760921583829766</v>
      </c>
      <c r="W193" s="52">
        <f t="shared" si="28"/>
        <v>77.461333333333343</v>
      </c>
    </row>
    <row r="194" spans="1:23" ht="35" thickBot="1" x14ac:dyDescent="0.25">
      <c r="A194" s="117" t="s">
        <v>69</v>
      </c>
      <c r="B194" s="78">
        <v>43195</v>
      </c>
      <c r="C194" s="79">
        <v>44</v>
      </c>
      <c r="D194" s="89"/>
      <c r="E194" s="90"/>
      <c r="F194" s="85"/>
      <c r="G194" s="79"/>
      <c r="H194" s="79"/>
      <c r="I194" s="79" t="e">
        <f t="shared" si="21"/>
        <v>#DIV/0!</v>
      </c>
      <c r="J194" s="79" t="e">
        <f t="shared" si="22"/>
        <v>#DIV/0!</v>
      </c>
      <c r="K194" s="40" t="e">
        <f t="shared" si="27"/>
        <v>#DIV/0!</v>
      </c>
      <c r="L194" s="84"/>
      <c r="M194" s="79"/>
      <c r="N194" s="79"/>
      <c r="O194" s="79" t="e">
        <f t="shared" si="23"/>
        <v>#DIV/0!</v>
      </c>
      <c r="P194" s="79" t="e">
        <f t="shared" si="24"/>
        <v>#DIV/0!</v>
      </c>
      <c r="Q194" s="40" t="e">
        <f t="shared" si="29"/>
        <v>#DIV/0!</v>
      </c>
      <c r="R194" s="84">
        <f t="shared" si="20"/>
        <v>0</v>
      </c>
      <c r="S194" s="79">
        <f t="shared" si="20"/>
        <v>0</v>
      </c>
      <c r="T194" s="79">
        <f t="shared" si="20"/>
        <v>0</v>
      </c>
      <c r="U194" s="79">
        <f t="shared" si="25"/>
        <v>0</v>
      </c>
      <c r="V194" s="79">
        <f t="shared" si="26"/>
        <v>0</v>
      </c>
      <c r="W194" s="52">
        <f t="shared" si="28"/>
        <v>77.461333333333343</v>
      </c>
    </row>
    <row r="195" spans="1:23" ht="34" x14ac:dyDescent="0.2">
      <c r="A195" s="118" t="s">
        <v>70</v>
      </c>
      <c r="B195" s="92">
        <v>43151</v>
      </c>
      <c r="C195" s="93">
        <v>0</v>
      </c>
      <c r="D195" s="94">
        <v>759.69999999999993</v>
      </c>
      <c r="E195" s="95">
        <v>12.5</v>
      </c>
      <c r="F195" s="96">
        <v>0</v>
      </c>
      <c r="G195" s="93">
        <v>0</v>
      </c>
      <c r="H195" s="93">
        <v>0</v>
      </c>
      <c r="I195" s="93">
        <f t="shared" si="21"/>
        <v>0</v>
      </c>
      <c r="J195" s="93">
        <f t="shared" si="22"/>
        <v>0</v>
      </c>
      <c r="K195" s="40">
        <f>I195</f>
        <v>0</v>
      </c>
      <c r="L195" s="97">
        <v>0</v>
      </c>
      <c r="M195" s="93">
        <v>0</v>
      </c>
      <c r="N195" s="93">
        <v>0</v>
      </c>
      <c r="O195" s="93">
        <f t="shared" si="23"/>
        <v>0</v>
      </c>
      <c r="P195" s="93">
        <f t="shared" si="24"/>
        <v>0</v>
      </c>
      <c r="Q195" s="76">
        <v>0</v>
      </c>
      <c r="R195" s="97">
        <f t="shared" si="20"/>
        <v>0</v>
      </c>
      <c r="S195" s="93">
        <f t="shared" si="20"/>
        <v>0</v>
      </c>
      <c r="T195" s="93">
        <f t="shared" si="20"/>
        <v>0</v>
      </c>
      <c r="U195" s="93">
        <f t="shared" si="25"/>
        <v>0</v>
      </c>
      <c r="V195" s="93">
        <f t="shared" si="26"/>
        <v>0</v>
      </c>
      <c r="W195" s="52">
        <f>U195</f>
        <v>0</v>
      </c>
    </row>
    <row r="196" spans="1:23" ht="34" x14ac:dyDescent="0.2">
      <c r="A196" s="117" t="s">
        <v>70</v>
      </c>
      <c r="B196" s="98">
        <v>43153</v>
      </c>
      <c r="C196" s="99">
        <v>2</v>
      </c>
      <c r="D196" s="100">
        <v>761.88571428571436</v>
      </c>
      <c r="E196" s="101">
        <v>15.22857142857143</v>
      </c>
      <c r="F196" s="102">
        <v>103</v>
      </c>
      <c r="G196" s="99">
        <v>166</v>
      </c>
      <c r="H196" s="99">
        <v>218</v>
      </c>
      <c r="I196" s="99">
        <f t="shared" si="21"/>
        <v>162.33333333333334</v>
      </c>
      <c r="J196" s="99">
        <f t="shared" si="22"/>
        <v>57.5876144091187</v>
      </c>
      <c r="K196" s="40">
        <f t="shared" si="27"/>
        <v>162.33333333333334</v>
      </c>
      <c r="L196" s="103">
        <v>1.2</v>
      </c>
      <c r="M196" s="99">
        <v>1.9</v>
      </c>
      <c r="N196" s="99">
        <v>5.0999999999999996</v>
      </c>
      <c r="O196" s="99">
        <f t="shared" si="23"/>
        <v>2.7333333333333329</v>
      </c>
      <c r="P196" s="99">
        <f t="shared" si="24"/>
        <v>2.0792626898334259</v>
      </c>
      <c r="Q196" s="40">
        <f t="shared" si="29"/>
        <v>2.7333333333333329</v>
      </c>
      <c r="R196" s="103">
        <f t="shared" si="20"/>
        <v>1.236</v>
      </c>
      <c r="S196" s="99">
        <f t="shared" si="20"/>
        <v>3.1539999999999999</v>
      </c>
      <c r="T196" s="99">
        <f t="shared" si="20"/>
        <v>11.118</v>
      </c>
      <c r="U196" s="99">
        <f t="shared" si="25"/>
        <v>5.1693333333333333</v>
      </c>
      <c r="V196" s="99">
        <f t="shared" si="26"/>
        <v>5.2401963067554398</v>
      </c>
      <c r="W196" s="52">
        <f t="shared" si="28"/>
        <v>5.1693333333333333</v>
      </c>
    </row>
    <row r="197" spans="1:23" ht="34" x14ac:dyDescent="0.2">
      <c r="A197" s="117" t="s">
        <v>70</v>
      </c>
      <c r="B197" s="98">
        <v>43155</v>
      </c>
      <c r="C197" s="99">
        <v>4</v>
      </c>
      <c r="D197" s="100">
        <v>759.01250000000005</v>
      </c>
      <c r="E197" s="101">
        <v>15.225000000000001</v>
      </c>
      <c r="F197" s="102">
        <v>324</v>
      </c>
      <c r="G197" s="99">
        <v>420</v>
      </c>
      <c r="H197" s="99">
        <v>271</v>
      </c>
      <c r="I197" s="99">
        <f t="shared" si="21"/>
        <v>338.33333333333331</v>
      </c>
      <c r="J197" s="99">
        <f t="shared" si="22"/>
        <v>75.527037101513145</v>
      </c>
      <c r="K197" s="40">
        <f t="shared" si="27"/>
        <v>500.66666666666663</v>
      </c>
      <c r="L197" s="103">
        <v>6.3</v>
      </c>
      <c r="M197" s="99">
        <v>5.9</v>
      </c>
      <c r="N197" s="99">
        <v>0.8</v>
      </c>
      <c r="O197" s="99">
        <f t="shared" si="23"/>
        <v>4.333333333333333</v>
      </c>
      <c r="P197" s="99">
        <f t="shared" si="24"/>
        <v>3.0664855018951798</v>
      </c>
      <c r="Q197" s="40">
        <f t="shared" si="29"/>
        <v>7.0666666666666664</v>
      </c>
      <c r="R197" s="103">
        <f t="shared" si="20"/>
        <v>20.411999999999999</v>
      </c>
      <c r="S197" s="99">
        <f t="shared" si="20"/>
        <v>24.78</v>
      </c>
      <c r="T197" s="99">
        <f t="shared" si="20"/>
        <v>2.1680000000000001</v>
      </c>
      <c r="U197" s="99">
        <f t="shared" si="25"/>
        <v>15.786666666666667</v>
      </c>
      <c r="V197" s="99">
        <f t="shared" si="26"/>
        <v>11.994620349695662</v>
      </c>
      <c r="W197" s="52">
        <f t="shared" si="28"/>
        <v>20.956</v>
      </c>
    </row>
    <row r="198" spans="1:23" ht="34" x14ac:dyDescent="0.2">
      <c r="A198" s="117" t="s">
        <v>70</v>
      </c>
      <c r="B198" s="98">
        <v>43157</v>
      </c>
      <c r="C198" s="99">
        <v>6</v>
      </c>
      <c r="D198" s="100">
        <v>760.50000000000011</v>
      </c>
      <c r="E198" s="101">
        <v>15.000000000000002</v>
      </c>
      <c r="F198" s="102">
        <v>594</v>
      </c>
      <c r="G198" s="99">
        <v>195</v>
      </c>
      <c r="H198" s="99">
        <v>141</v>
      </c>
      <c r="I198" s="99">
        <f t="shared" si="21"/>
        <v>310</v>
      </c>
      <c r="J198" s="99">
        <f t="shared" si="22"/>
        <v>247.42877763105892</v>
      </c>
      <c r="K198" s="40">
        <f t="shared" si="27"/>
        <v>810.66666666666663</v>
      </c>
      <c r="L198" s="103">
        <v>1.1000000000000001</v>
      </c>
      <c r="M198" s="99">
        <v>2.5</v>
      </c>
      <c r="N198" s="99">
        <v>2.9</v>
      </c>
      <c r="O198" s="99">
        <f t="shared" si="23"/>
        <v>2.1666666666666665</v>
      </c>
      <c r="P198" s="99">
        <f t="shared" si="24"/>
        <v>0.94516312525052182</v>
      </c>
      <c r="Q198" s="40">
        <f t="shared" si="29"/>
        <v>9.2333333333333325</v>
      </c>
      <c r="R198" s="103">
        <f t="shared" si="20"/>
        <v>6.5340000000000007</v>
      </c>
      <c r="S198" s="99">
        <f t="shared" si="20"/>
        <v>4.875</v>
      </c>
      <c r="T198" s="99">
        <f t="shared" si="20"/>
        <v>4.0889999999999995</v>
      </c>
      <c r="U198" s="99">
        <f t="shared" si="25"/>
        <v>5.1660000000000004</v>
      </c>
      <c r="V198" s="99">
        <f t="shared" si="26"/>
        <v>1.2482055119250193</v>
      </c>
      <c r="W198" s="52">
        <f t="shared" si="28"/>
        <v>26.122</v>
      </c>
    </row>
    <row r="199" spans="1:23" ht="34" x14ac:dyDescent="0.2">
      <c r="A199" s="117" t="s">
        <v>70</v>
      </c>
      <c r="B199" s="98">
        <v>43159</v>
      </c>
      <c r="C199" s="99">
        <v>8</v>
      </c>
      <c r="D199" s="100">
        <v>758.34999999999991</v>
      </c>
      <c r="E199" s="101">
        <v>17.049999999999997</v>
      </c>
      <c r="F199" s="102">
        <v>338</v>
      </c>
      <c r="G199" s="99">
        <v>494</v>
      </c>
      <c r="H199" s="99">
        <v>454</v>
      </c>
      <c r="I199" s="99">
        <f t="shared" si="21"/>
        <v>428.66666666666669</v>
      </c>
      <c r="J199" s="99">
        <f t="shared" si="22"/>
        <v>81.026744555938535</v>
      </c>
      <c r="K199" s="40">
        <f t="shared" si="27"/>
        <v>1239.3333333333333</v>
      </c>
      <c r="L199" s="103">
        <v>0.9</v>
      </c>
      <c r="M199" s="99">
        <v>6.2</v>
      </c>
      <c r="N199" s="99">
        <v>1.7</v>
      </c>
      <c r="O199" s="99">
        <f t="shared" si="23"/>
        <v>2.9333333333333336</v>
      </c>
      <c r="P199" s="99">
        <f t="shared" si="24"/>
        <v>2.8571547618799609</v>
      </c>
      <c r="Q199" s="40">
        <f t="shared" si="29"/>
        <v>12.166666666666666</v>
      </c>
      <c r="R199" s="103">
        <f t="shared" si="20"/>
        <v>3.0419999999999998</v>
      </c>
      <c r="S199" s="99">
        <f t="shared" si="20"/>
        <v>30.628</v>
      </c>
      <c r="T199" s="99">
        <f t="shared" si="20"/>
        <v>7.718</v>
      </c>
      <c r="U199" s="99">
        <f t="shared" si="25"/>
        <v>13.796000000000001</v>
      </c>
      <c r="V199" s="99">
        <f t="shared" si="26"/>
        <v>14.76324530718094</v>
      </c>
      <c r="W199" s="52">
        <f t="shared" si="28"/>
        <v>39.917999999999999</v>
      </c>
    </row>
    <row r="200" spans="1:23" ht="34" x14ac:dyDescent="0.2">
      <c r="A200" s="117" t="s">
        <v>70</v>
      </c>
      <c r="B200" s="98">
        <v>43161</v>
      </c>
      <c r="C200" s="99">
        <v>10</v>
      </c>
      <c r="D200" s="100">
        <v>760.01249999999993</v>
      </c>
      <c r="E200" s="101">
        <v>16.337500000000002</v>
      </c>
      <c r="F200" s="102">
        <v>624</v>
      </c>
      <c r="G200" s="99">
        <v>594</v>
      </c>
      <c r="H200" s="99">
        <v>584</v>
      </c>
      <c r="I200" s="99">
        <f t="shared" si="21"/>
        <v>600.66666666666663</v>
      </c>
      <c r="J200" s="99">
        <f t="shared" si="22"/>
        <v>20.816659994661325</v>
      </c>
      <c r="K200" s="40">
        <f t="shared" si="27"/>
        <v>1840</v>
      </c>
      <c r="L200" s="103"/>
      <c r="M200" s="99"/>
      <c r="N200" s="99"/>
      <c r="O200" s="99" t="e">
        <f t="shared" si="23"/>
        <v>#DIV/0!</v>
      </c>
      <c r="P200" s="99" t="e">
        <f t="shared" si="24"/>
        <v>#DIV/0!</v>
      </c>
      <c r="Q200" s="40" t="e">
        <f t="shared" si="29"/>
        <v>#DIV/0!</v>
      </c>
      <c r="R200" s="103">
        <f t="shared" si="20"/>
        <v>0</v>
      </c>
      <c r="S200" s="99">
        <f t="shared" si="20"/>
        <v>0</v>
      </c>
      <c r="T200" s="99">
        <f t="shared" si="20"/>
        <v>0</v>
      </c>
      <c r="U200" s="99">
        <f t="shared" si="25"/>
        <v>0</v>
      </c>
      <c r="V200" s="99">
        <f t="shared" si="26"/>
        <v>0</v>
      </c>
      <c r="W200" s="52">
        <f t="shared" si="28"/>
        <v>39.917999999999999</v>
      </c>
    </row>
    <row r="201" spans="1:23" ht="34" x14ac:dyDescent="0.2">
      <c r="A201" s="117" t="s">
        <v>70</v>
      </c>
      <c r="B201" s="98">
        <v>43163</v>
      </c>
      <c r="C201" s="99">
        <v>12</v>
      </c>
      <c r="D201" s="100">
        <v>758.6</v>
      </c>
      <c r="E201" s="101">
        <v>17.424999999999997</v>
      </c>
      <c r="F201" s="102">
        <v>680</v>
      </c>
      <c r="G201" s="99">
        <v>572</v>
      </c>
      <c r="H201" s="99">
        <v>563</v>
      </c>
      <c r="I201" s="99">
        <f t="shared" si="21"/>
        <v>605</v>
      </c>
      <c r="J201" s="99">
        <f t="shared" si="22"/>
        <v>65.107603242632109</v>
      </c>
      <c r="K201" s="40">
        <f t="shared" si="27"/>
        <v>2445</v>
      </c>
      <c r="L201" s="103"/>
      <c r="M201" s="99"/>
      <c r="N201" s="99"/>
      <c r="O201" s="99" t="e">
        <f t="shared" si="23"/>
        <v>#DIV/0!</v>
      </c>
      <c r="P201" s="99" t="e">
        <f t="shared" si="24"/>
        <v>#DIV/0!</v>
      </c>
      <c r="Q201" s="40" t="e">
        <f t="shared" si="29"/>
        <v>#DIV/0!</v>
      </c>
      <c r="R201" s="103">
        <f t="shared" si="20"/>
        <v>0</v>
      </c>
      <c r="S201" s="99">
        <f t="shared" si="20"/>
        <v>0</v>
      </c>
      <c r="T201" s="99">
        <f t="shared" si="20"/>
        <v>0</v>
      </c>
      <c r="U201" s="99">
        <f t="shared" si="25"/>
        <v>0</v>
      </c>
      <c r="V201" s="99">
        <f t="shared" si="26"/>
        <v>0</v>
      </c>
      <c r="W201" s="52">
        <f t="shared" si="28"/>
        <v>39.917999999999999</v>
      </c>
    </row>
    <row r="202" spans="1:23" ht="34" x14ac:dyDescent="0.2">
      <c r="A202" s="117" t="s">
        <v>70</v>
      </c>
      <c r="B202" s="98">
        <v>43165</v>
      </c>
      <c r="C202" s="99">
        <v>14</v>
      </c>
      <c r="D202" s="100">
        <v>756.61428571428576</v>
      </c>
      <c r="E202" s="101">
        <v>18.685714285714283</v>
      </c>
      <c r="F202" s="102">
        <v>378</v>
      </c>
      <c r="G202" s="99">
        <v>310</v>
      </c>
      <c r="H202" s="99">
        <v>281</v>
      </c>
      <c r="I202" s="99">
        <f t="shared" si="21"/>
        <v>323</v>
      </c>
      <c r="J202" s="99">
        <f t="shared" si="22"/>
        <v>49.789557138018409</v>
      </c>
      <c r="K202" s="40">
        <f t="shared" si="27"/>
        <v>2768</v>
      </c>
      <c r="L202" s="103"/>
      <c r="M202" s="99"/>
      <c r="N202" s="99"/>
      <c r="O202" s="99" t="e">
        <f t="shared" si="23"/>
        <v>#DIV/0!</v>
      </c>
      <c r="P202" s="99" t="e">
        <f t="shared" si="24"/>
        <v>#DIV/0!</v>
      </c>
      <c r="Q202" s="40" t="e">
        <f t="shared" si="29"/>
        <v>#DIV/0!</v>
      </c>
      <c r="R202" s="103">
        <f t="shared" si="20"/>
        <v>0</v>
      </c>
      <c r="S202" s="99">
        <f t="shared" si="20"/>
        <v>0</v>
      </c>
      <c r="T202" s="99">
        <f t="shared" si="20"/>
        <v>0</v>
      </c>
      <c r="U202" s="99">
        <f t="shared" si="25"/>
        <v>0</v>
      </c>
      <c r="V202" s="99">
        <f t="shared" si="26"/>
        <v>0</v>
      </c>
      <c r="W202" s="52">
        <f t="shared" si="28"/>
        <v>39.917999999999999</v>
      </c>
    </row>
    <row r="203" spans="1:23" ht="34" x14ac:dyDescent="0.2">
      <c r="A203" s="117" t="s">
        <v>70</v>
      </c>
      <c r="B203" s="98">
        <v>43167</v>
      </c>
      <c r="C203" s="99">
        <v>16</v>
      </c>
      <c r="D203" s="100">
        <v>756.89999999999986</v>
      </c>
      <c r="E203" s="101">
        <v>19.38571428571429</v>
      </c>
      <c r="F203" s="102">
        <v>299</v>
      </c>
      <c r="G203" s="99">
        <v>226</v>
      </c>
      <c r="H203" s="99">
        <v>224</v>
      </c>
      <c r="I203" s="99">
        <f t="shared" si="21"/>
        <v>249.66666666666666</v>
      </c>
      <c r="J203" s="99">
        <f t="shared" si="22"/>
        <v>42.735621363604025</v>
      </c>
      <c r="K203" s="40">
        <f t="shared" si="27"/>
        <v>3017.6666666666665</v>
      </c>
      <c r="L203" s="103"/>
      <c r="M203" s="99"/>
      <c r="N203" s="99"/>
      <c r="O203" s="99" t="e">
        <f t="shared" si="23"/>
        <v>#DIV/0!</v>
      </c>
      <c r="P203" s="99" t="e">
        <f t="shared" si="24"/>
        <v>#DIV/0!</v>
      </c>
      <c r="Q203" s="40" t="e">
        <f t="shared" si="29"/>
        <v>#DIV/0!</v>
      </c>
      <c r="R203" s="103">
        <f t="shared" ref="R203:T266" si="30">F203*L203/100</f>
        <v>0</v>
      </c>
      <c r="S203" s="99">
        <f t="shared" si="30"/>
        <v>0</v>
      </c>
      <c r="T203" s="99">
        <f t="shared" si="30"/>
        <v>0</v>
      </c>
      <c r="U203" s="99">
        <f t="shared" si="25"/>
        <v>0</v>
      </c>
      <c r="V203" s="99">
        <f t="shared" si="26"/>
        <v>0</v>
      </c>
      <c r="W203" s="52">
        <f t="shared" si="28"/>
        <v>39.917999999999999</v>
      </c>
    </row>
    <row r="204" spans="1:23" ht="34" x14ac:dyDescent="0.2">
      <c r="A204" s="117" t="s">
        <v>70</v>
      </c>
      <c r="B204" s="98">
        <v>43169</v>
      </c>
      <c r="C204" s="99">
        <v>18</v>
      </c>
      <c r="D204" s="100">
        <v>756.53750000000002</v>
      </c>
      <c r="E204" s="101">
        <v>18.625</v>
      </c>
      <c r="F204" s="102">
        <v>297</v>
      </c>
      <c r="G204" s="99">
        <v>212</v>
      </c>
      <c r="H204" s="99">
        <v>216</v>
      </c>
      <c r="I204" s="99">
        <f t="shared" ref="I204:I267" si="31">AVERAGE(F204:H204)</f>
        <v>241.66666666666666</v>
      </c>
      <c r="J204" s="99">
        <f t="shared" ref="J204:J267" si="32">STDEV(F204:H204)</f>
        <v>47.961790347456052</v>
      </c>
      <c r="K204" s="40">
        <f t="shared" si="27"/>
        <v>3259.333333333333</v>
      </c>
      <c r="L204" s="103"/>
      <c r="M204" s="99"/>
      <c r="N204" s="99"/>
      <c r="O204" s="99" t="e">
        <f t="shared" ref="O204:O267" si="33">AVERAGE(L204:N204)</f>
        <v>#DIV/0!</v>
      </c>
      <c r="P204" s="99" t="e">
        <f t="shared" ref="P204:P267" si="34">STDEV(L204:N204)</f>
        <v>#DIV/0!</v>
      </c>
      <c r="Q204" s="40" t="e">
        <f t="shared" si="29"/>
        <v>#DIV/0!</v>
      </c>
      <c r="R204" s="103">
        <f t="shared" si="30"/>
        <v>0</v>
      </c>
      <c r="S204" s="99">
        <f t="shared" si="30"/>
        <v>0</v>
      </c>
      <c r="T204" s="99">
        <f t="shared" si="30"/>
        <v>0</v>
      </c>
      <c r="U204" s="99">
        <f t="shared" ref="U204:U267" si="35">AVERAGE(R204:T204)</f>
        <v>0</v>
      </c>
      <c r="V204" s="99">
        <f t="shared" ref="V204:V267" si="36">STDEV(R204:T204)</f>
        <v>0</v>
      </c>
      <c r="W204" s="52">
        <f t="shared" si="28"/>
        <v>39.917999999999999</v>
      </c>
    </row>
    <row r="205" spans="1:23" ht="34" x14ac:dyDescent="0.2">
      <c r="A205" s="117" t="s">
        <v>70</v>
      </c>
      <c r="B205" s="98">
        <v>43171</v>
      </c>
      <c r="C205" s="99">
        <v>20</v>
      </c>
      <c r="D205" s="100">
        <v>756.19999999999993</v>
      </c>
      <c r="E205" s="101">
        <v>18.862500000000001</v>
      </c>
      <c r="F205" s="102">
        <v>275</v>
      </c>
      <c r="G205" s="99">
        <v>198</v>
      </c>
      <c r="H205" s="99">
        <v>209</v>
      </c>
      <c r="I205" s="99">
        <f t="shared" si="31"/>
        <v>227.33333333333334</v>
      </c>
      <c r="J205" s="99">
        <f t="shared" si="32"/>
        <v>41.64532786920195</v>
      </c>
      <c r="K205" s="40">
        <f t="shared" ref="K205:K268" si="37">K204+I205</f>
        <v>3486.6666666666665</v>
      </c>
      <c r="L205" s="103"/>
      <c r="M205" s="99"/>
      <c r="N205" s="99"/>
      <c r="O205" s="99" t="e">
        <f t="shared" si="33"/>
        <v>#DIV/0!</v>
      </c>
      <c r="P205" s="99" t="e">
        <f t="shared" si="34"/>
        <v>#DIV/0!</v>
      </c>
      <c r="Q205" s="40" t="e">
        <f t="shared" si="29"/>
        <v>#DIV/0!</v>
      </c>
      <c r="R205" s="103">
        <f t="shared" si="30"/>
        <v>0</v>
      </c>
      <c r="S205" s="99">
        <f t="shared" si="30"/>
        <v>0</v>
      </c>
      <c r="T205" s="99">
        <f t="shared" si="30"/>
        <v>0</v>
      </c>
      <c r="U205" s="99">
        <f t="shared" si="35"/>
        <v>0</v>
      </c>
      <c r="V205" s="99">
        <f t="shared" si="36"/>
        <v>0</v>
      </c>
      <c r="W205" s="52">
        <f t="shared" ref="W205:W268" si="38">W204+U205</f>
        <v>39.917999999999999</v>
      </c>
    </row>
    <row r="206" spans="1:23" ht="34" x14ac:dyDescent="0.2">
      <c r="A206" s="117" t="s">
        <v>70</v>
      </c>
      <c r="B206" s="98">
        <v>43173</v>
      </c>
      <c r="C206" s="99">
        <v>22</v>
      </c>
      <c r="D206" s="100">
        <v>757.03750000000002</v>
      </c>
      <c r="E206" s="101">
        <v>18.237500000000001</v>
      </c>
      <c r="F206" s="102">
        <v>280</v>
      </c>
      <c r="G206" s="99">
        <v>200</v>
      </c>
      <c r="H206" s="99">
        <v>216</v>
      </c>
      <c r="I206" s="99">
        <f t="shared" si="31"/>
        <v>232</v>
      </c>
      <c r="J206" s="99">
        <f t="shared" si="32"/>
        <v>42.332020977033451</v>
      </c>
      <c r="K206" s="40">
        <f t="shared" si="37"/>
        <v>3718.6666666666665</v>
      </c>
      <c r="L206" s="103"/>
      <c r="M206" s="99"/>
      <c r="N206" s="99"/>
      <c r="O206" s="99" t="e">
        <f t="shared" si="33"/>
        <v>#DIV/0!</v>
      </c>
      <c r="P206" s="99" t="e">
        <f t="shared" si="34"/>
        <v>#DIV/0!</v>
      </c>
      <c r="Q206" s="40" t="e">
        <f t="shared" ref="Q206:Q269" si="39">Q205+O206</f>
        <v>#DIV/0!</v>
      </c>
      <c r="R206" s="103">
        <f t="shared" si="30"/>
        <v>0</v>
      </c>
      <c r="S206" s="99">
        <f t="shared" si="30"/>
        <v>0</v>
      </c>
      <c r="T206" s="99">
        <f t="shared" si="30"/>
        <v>0</v>
      </c>
      <c r="U206" s="99">
        <f t="shared" si="35"/>
        <v>0</v>
      </c>
      <c r="V206" s="99">
        <f t="shared" si="36"/>
        <v>0</v>
      </c>
      <c r="W206" s="52">
        <f t="shared" si="38"/>
        <v>39.917999999999999</v>
      </c>
    </row>
    <row r="207" spans="1:23" ht="34" x14ac:dyDescent="0.2">
      <c r="A207" s="117" t="s">
        <v>70</v>
      </c>
      <c r="B207" s="98">
        <v>43175</v>
      </c>
      <c r="C207" s="99">
        <v>24</v>
      </c>
      <c r="D207" s="104">
        <v>760.32499999999993</v>
      </c>
      <c r="E207" s="105">
        <v>15.287500000000001</v>
      </c>
      <c r="F207" s="102">
        <v>247</v>
      </c>
      <c r="G207" s="99">
        <v>173</v>
      </c>
      <c r="H207" s="99">
        <v>171</v>
      </c>
      <c r="I207" s="99">
        <f t="shared" si="31"/>
        <v>197</v>
      </c>
      <c r="J207" s="99">
        <f t="shared" si="32"/>
        <v>43.312815655415427</v>
      </c>
      <c r="K207" s="40">
        <f t="shared" si="37"/>
        <v>3915.6666666666665</v>
      </c>
      <c r="L207" s="103">
        <v>0.5</v>
      </c>
      <c r="M207" s="99">
        <v>8.5</v>
      </c>
      <c r="N207" s="99">
        <v>2.8</v>
      </c>
      <c r="O207" s="99">
        <f t="shared" si="33"/>
        <v>3.9333333333333336</v>
      </c>
      <c r="P207" s="99">
        <f t="shared" si="34"/>
        <v>4.1186567389542592</v>
      </c>
      <c r="Q207" s="40" t="e">
        <f t="shared" si="39"/>
        <v>#DIV/0!</v>
      </c>
      <c r="R207" s="103">
        <f t="shared" si="30"/>
        <v>1.2350000000000001</v>
      </c>
      <c r="S207" s="99">
        <f t="shared" si="30"/>
        <v>14.705</v>
      </c>
      <c r="T207" s="99">
        <f t="shared" si="30"/>
        <v>4.7879999999999994</v>
      </c>
      <c r="U207" s="99">
        <f t="shared" si="35"/>
        <v>6.9093333333333327</v>
      </c>
      <c r="V207" s="99">
        <f t="shared" si="36"/>
        <v>6.9810648423670543</v>
      </c>
      <c r="W207" s="52">
        <f t="shared" si="38"/>
        <v>46.827333333333328</v>
      </c>
    </row>
    <row r="208" spans="1:23" ht="34" x14ac:dyDescent="0.2">
      <c r="A208" s="117" t="s">
        <v>70</v>
      </c>
      <c r="B208" s="98">
        <v>43177</v>
      </c>
      <c r="C208" s="99">
        <v>26</v>
      </c>
      <c r="D208" s="104">
        <v>757.52499999999998</v>
      </c>
      <c r="E208" s="105">
        <v>17.1875</v>
      </c>
      <c r="F208" s="102">
        <v>262</v>
      </c>
      <c r="G208" s="99">
        <v>186</v>
      </c>
      <c r="H208" s="99">
        <v>142</v>
      </c>
      <c r="I208" s="99">
        <f t="shared" si="31"/>
        <v>196.66666666666666</v>
      </c>
      <c r="J208" s="99">
        <f t="shared" si="32"/>
        <v>60.706946335105144</v>
      </c>
      <c r="K208" s="40">
        <f t="shared" si="37"/>
        <v>4112.333333333333</v>
      </c>
      <c r="L208" s="103">
        <v>0.9</v>
      </c>
      <c r="M208" s="99">
        <v>3</v>
      </c>
      <c r="N208" s="99">
        <v>5.3</v>
      </c>
      <c r="O208" s="99">
        <f t="shared" si="33"/>
        <v>3.0666666666666664</v>
      </c>
      <c r="P208" s="99">
        <f t="shared" si="34"/>
        <v>2.2007574453658756</v>
      </c>
      <c r="Q208" s="40" t="e">
        <f t="shared" si="39"/>
        <v>#DIV/0!</v>
      </c>
      <c r="R208" s="103">
        <f t="shared" si="30"/>
        <v>2.3580000000000001</v>
      </c>
      <c r="S208" s="99">
        <f t="shared" si="30"/>
        <v>5.58</v>
      </c>
      <c r="T208" s="99">
        <f t="shared" si="30"/>
        <v>7.5259999999999998</v>
      </c>
      <c r="U208" s="99">
        <f t="shared" si="35"/>
        <v>5.1546666666666665</v>
      </c>
      <c r="V208" s="99">
        <f t="shared" si="36"/>
        <v>2.6101220916526757</v>
      </c>
      <c r="W208" s="52">
        <f t="shared" si="38"/>
        <v>51.981999999999992</v>
      </c>
    </row>
    <row r="209" spans="1:23" ht="34" x14ac:dyDescent="0.2">
      <c r="A209" s="117" t="s">
        <v>70</v>
      </c>
      <c r="B209" s="98">
        <v>43179</v>
      </c>
      <c r="C209" s="99">
        <v>28</v>
      </c>
      <c r="D209" s="104">
        <v>756.35714285714289</v>
      </c>
      <c r="E209" s="105">
        <v>18.357142857142858</v>
      </c>
      <c r="F209" s="102">
        <v>196</v>
      </c>
      <c r="G209" s="99">
        <v>153</v>
      </c>
      <c r="H209" s="99">
        <v>146</v>
      </c>
      <c r="I209" s="99">
        <f t="shared" si="31"/>
        <v>165</v>
      </c>
      <c r="J209" s="99">
        <f t="shared" si="32"/>
        <v>27.073972741361768</v>
      </c>
      <c r="K209" s="40">
        <f t="shared" si="37"/>
        <v>4277.333333333333</v>
      </c>
      <c r="L209" s="103">
        <v>1.9</v>
      </c>
      <c r="M209" s="99">
        <v>7.8</v>
      </c>
      <c r="N209" s="99">
        <v>1.3</v>
      </c>
      <c r="O209" s="99">
        <f t="shared" si="33"/>
        <v>3.6666666666666665</v>
      </c>
      <c r="P209" s="99">
        <f t="shared" si="34"/>
        <v>3.5921210076128189</v>
      </c>
      <c r="Q209" s="40" t="e">
        <f t="shared" si="39"/>
        <v>#DIV/0!</v>
      </c>
      <c r="R209" s="103">
        <f t="shared" si="30"/>
        <v>3.7239999999999998</v>
      </c>
      <c r="S209" s="99">
        <f t="shared" si="30"/>
        <v>11.933999999999999</v>
      </c>
      <c r="T209" s="99">
        <f t="shared" si="30"/>
        <v>1.8980000000000001</v>
      </c>
      <c r="U209" s="99">
        <f t="shared" si="35"/>
        <v>5.8520000000000003</v>
      </c>
      <c r="V209" s="99">
        <f t="shared" si="36"/>
        <v>5.3457096816044913</v>
      </c>
      <c r="W209" s="52">
        <f t="shared" si="38"/>
        <v>57.833999999999989</v>
      </c>
    </row>
    <row r="210" spans="1:23" ht="34" x14ac:dyDescent="0.2">
      <c r="A210" s="117" t="s">
        <v>70</v>
      </c>
      <c r="B210" s="98">
        <v>43181</v>
      </c>
      <c r="C210" s="99">
        <v>30</v>
      </c>
      <c r="D210" s="106">
        <v>758.98571428571427</v>
      </c>
      <c r="E210" s="105">
        <v>21.328571428571426</v>
      </c>
      <c r="F210" s="102">
        <v>184</v>
      </c>
      <c r="G210" s="99">
        <v>152</v>
      </c>
      <c r="H210" s="99">
        <v>150</v>
      </c>
      <c r="I210" s="99">
        <f t="shared" si="31"/>
        <v>162</v>
      </c>
      <c r="J210" s="99">
        <f t="shared" si="32"/>
        <v>19.078784028338912</v>
      </c>
      <c r="K210" s="40">
        <f t="shared" si="37"/>
        <v>4439.333333333333</v>
      </c>
      <c r="L210" s="103">
        <v>0.3</v>
      </c>
      <c r="M210" s="99">
        <v>1.9</v>
      </c>
      <c r="N210" s="99">
        <v>1.1000000000000001</v>
      </c>
      <c r="O210" s="99">
        <f t="shared" si="33"/>
        <v>1.0999999999999999</v>
      </c>
      <c r="P210" s="99">
        <f t="shared" si="34"/>
        <v>0.80000000000000027</v>
      </c>
      <c r="Q210" s="40" t="e">
        <f t="shared" si="39"/>
        <v>#DIV/0!</v>
      </c>
      <c r="R210" s="103">
        <f t="shared" si="30"/>
        <v>0.55199999999999994</v>
      </c>
      <c r="S210" s="99">
        <f t="shared" si="30"/>
        <v>2.8879999999999999</v>
      </c>
      <c r="T210" s="99">
        <f t="shared" si="30"/>
        <v>1.65</v>
      </c>
      <c r="U210" s="99">
        <f t="shared" si="35"/>
        <v>1.6966666666666665</v>
      </c>
      <c r="V210" s="99">
        <f t="shared" si="36"/>
        <v>1.1686989917567883</v>
      </c>
      <c r="W210" s="52">
        <f t="shared" si="38"/>
        <v>59.530666666666654</v>
      </c>
    </row>
    <row r="211" spans="1:23" ht="34" x14ac:dyDescent="0.2">
      <c r="A211" s="117" t="s">
        <v>70</v>
      </c>
      <c r="B211" s="98">
        <v>43183</v>
      </c>
      <c r="C211" s="99">
        <v>32</v>
      </c>
      <c r="D211" s="106">
        <v>756.9375</v>
      </c>
      <c r="E211" s="105">
        <v>20.212499999999999</v>
      </c>
      <c r="F211" s="102">
        <v>140</v>
      </c>
      <c r="G211" s="99">
        <v>127</v>
      </c>
      <c r="H211" s="99">
        <v>130</v>
      </c>
      <c r="I211" s="99">
        <f t="shared" si="31"/>
        <v>132.33333333333334</v>
      </c>
      <c r="J211" s="99">
        <f t="shared" si="32"/>
        <v>6.8068592855540455</v>
      </c>
      <c r="K211" s="40">
        <f t="shared" si="37"/>
        <v>4571.6666666666661</v>
      </c>
      <c r="L211" s="103">
        <v>0.6</v>
      </c>
      <c r="M211" s="99">
        <v>2.7</v>
      </c>
      <c r="N211" s="99">
        <v>2.2999999999999998</v>
      </c>
      <c r="O211" s="99">
        <f t="shared" si="33"/>
        <v>1.8666666666666665</v>
      </c>
      <c r="P211" s="99">
        <f t="shared" si="34"/>
        <v>1.1150485789118494</v>
      </c>
      <c r="Q211" s="40" t="e">
        <f t="shared" si="39"/>
        <v>#DIV/0!</v>
      </c>
      <c r="R211" s="103">
        <f t="shared" si="30"/>
        <v>0.84</v>
      </c>
      <c r="S211" s="99">
        <f t="shared" si="30"/>
        <v>3.4290000000000003</v>
      </c>
      <c r="T211" s="99">
        <f t="shared" si="30"/>
        <v>2.99</v>
      </c>
      <c r="U211" s="99">
        <f t="shared" si="35"/>
        <v>2.4196666666666666</v>
      </c>
      <c r="V211" s="99">
        <f t="shared" si="36"/>
        <v>1.3855289002158466</v>
      </c>
      <c r="W211" s="52">
        <f t="shared" si="38"/>
        <v>61.950333333333319</v>
      </c>
    </row>
    <row r="212" spans="1:23" ht="34" x14ac:dyDescent="0.2">
      <c r="A212" s="117" t="s">
        <v>70</v>
      </c>
      <c r="B212" s="98">
        <v>43185</v>
      </c>
      <c r="C212" s="99">
        <v>34</v>
      </c>
      <c r="D212" s="106">
        <v>754.32500000000005</v>
      </c>
      <c r="E212" s="105">
        <v>20.8125</v>
      </c>
      <c r="F212" s="102">
        <v>153</v>
      </c>
      <c r="G212" s="99">
        <v>140</v>
      </c>
      <c r="H212" s="99">
        <v>137</v>
      </c>
      <c r="I212" s="99">
        <f t="shared" si="31"/>
        <v>143.33333333333334</v>
      </c>
      <c r="J212" s="99">
        <f t="shared" si="32"/>
        <v>8.5049005481153817</v>
      </c>
      <c r="K212" s="40">
        <f t="shared" si="37"/>
        <v>4714.9999999999991</v>
      </c>
      <c r="L212" s="103">
        <v>0.8</v>
      </c>
      <c r="M212" s="99">
        <v>8.9</v>
      </c>
      <c r="N212" s="99">
        <v>4.3</v>
      </c>
      <c r="O212" s="99">
        <f t="shared" si="33"/>
        <v>4.666666666666667</v>
      </c>
      <c r="P212" s="99">
        <f t="shared" si="34"/>
        <v>4.0624294865675319</v>
      </c>
      <c r="Q212" s="40" t="e">
        <f t="shared" si="39"/>
        <v>#DIV/0!</v>
      </c>
      <c r="R212" s="103">
        <f t="shared" si="30"/>
        <v>1.224</v>
      </c>
      <c r="S212" s="99">
        <f t="shared" si="30"/>
        <v>12.46</v>
      </c>
      <c r="T212" s="99">
        <f t="shared" si="30"/>
        <v>5.891</v>
      </c>
      <c r="U212" s="99">
        <f t="shared" si="35"/>
        <v>6.5250000000000012</v>
      </c>
      <c r="V212" s="99">
        <f t="shared" si="36"/>
        <v>5.6447666913699797</v>
      </c>
      <c r="W212" s="52">
        <f t="shared" si="38"/>
        <v>68.475333333333325</v>
      </c>
    </row>
    <row r="213" spans="1:23" ht="34" x14ac:dyDescent="0.2">
      <c r="A213" s="117" t="s">
        <v>70</v>
      </c>
      <c r="B213" s="98">
        <v>43187</v>
      </c>
      <c r="C213" s="99">
        <v>36</v>
      </c>
      <c r="D213" s="106">
        <v>755.96249999999998</v>
      </c>
      <c r="E213" s="105">
        <v>16.55</v>
      </c>
      <c r="F213" s="102">
        <v>126</v>
      </c>
      <c r="G213" s="99">
        <v>112</v>
      </c>
      <c r="H213" s="99">
        <v>118</v>
      </c>
      <c r="I213" s="99">
        <f t="shared" si="31"/>
        <v>118.66666666666667</v>
      </c>
      <c r="J213" s="99">
        <f t="shared" si="32"/>
        <v>7.0237691685684931</v>
      </c>
      <c r="K213" s="40">
        <f t="shared" si="37"/>
        <v>4833.6666666666661</v>
      </c>
      <c r="L213" s="103">
        <v>1.1000000000000001</v>
      </c>
      <c r="M213" s="99">
        <v>2</v>
      </c>
      <c r="N213" s="99">
        <v>1</v>
      </c>
      <c r="O213" s="99">
        <f t="shared" si="33"/>
        <v>1.3666666666666665</v>
      </c>
      <c r="P213" s="99">
        <f t="shared" si="34"/>
        <v>0.55075705472861047</v>
      </c>
      <c r="Q213" s="40" t="e">
        <f t="shared" si="39"/>
        <v>#DIV/0!</v>
      </c>
      <c r="R213" s="103">
        <f t="shared" si="30"/>
        <v>1.3860000000000001</v>
      </c>
      <c r="S213" s="99">
        <f t="shared" si="30"/>
        <v>2.2400000000000002</v>
      </c>
      <c r="T213" s="99">
        <f t="shared" si="30"/>
        <v>1.18</v>
      </c>
      <c r="U213" s="99">
        <f t="shared" si="35"/>
        <v>1.6020000000000001</v>
      </c>
      <c r="V213" s="99">
        <f t="shared" si="36"/>
        <v>0.56204270300396242</v>
      </c>
      <c r="W213" s="52">
        <f t="shared" si="38"/>
        <v>70.077333333333328</v>
      </c>
    </row>
    <row r="214" spans="1:23" ht="34" x14ac:dyDescent="0.2">
      <c r="A214" s="117" t="s">
        <v>70</v>
      </c>
      <c r="B214" s="98">
        <v>43189</v>
      </c>
      <c r="C214" s="99">
        <v>38</v>
      </c>
      <c r="D214" s="106">
        <v>759.17142857142858</v>
      </c>
      <c r="E214" s="105">
        <v>18.657142857142855</v>
      </c>
      <c r="F214" s="102">
        <v>101</v>
      </c>
      <c r="G214" s="99">
        <v>42</v>
      </c>
      <c r="H214" s="99">
        <v>84</v>
      </c>
      <c r="I214" s="99">
        <f t="shared" si="31"/>
        <v>75.666666666666671</v>
      </c>
      <c r="J214" s="99">
        <f t="shared" si="32"/>
        <v>30.369941279714947</v>
      </c>
      <c r="K214" s="40">
        <f t="shared" si="37"/>
        <v>4909.333333333333</v>
      </c>
      <c r="L214" s="103">
        <v>1.3</v>
      </c>
      <c r="M214" s="99">
        <v>6.6</v>
      </c>
      <c r="N214" s="99">
        <v>2.6</v>
      </c>
      <c r="O214" s="99">
        <f t="shared" si="33"/>
        <v>3.5</v>
      </c>
      <c r="P214" s="99">
        <f t="shared" si="34"/>
        <v>2.762245463386626</v>
      </c>
      <c r="Q214" s="40" t="e">
        <f t="shared" si="39"/>
        <v>#DIV/0!</v>
      </c>
      <c r="R214" s="103">
        <f t="shared" si="30"/>
        <v>1.3130000000000002</v>
      </c>
      <c r="S214" s="99">
        <f t="shared" si="30"/>
        <v>2.7719999999999998</v>
      </c>
      <c r="T214" s="99">
        <f t="shared" si="30"/>
        <v>2.1840000000000002</v>
      </c>
      <c r="U214" s="99">
        <f t="shared" si="35"/>
        <v>2.0896666666666666</v>
      </c>
      <c r="V214" s="99">
        <f t="shared" si="36"/>
        <v>0.73406017010414926</v>
      </c>
      <c r="W214" s="52">
        <f t="shared" si="38"/>
        <v>72.167000000000002</v>
      </c>
    </row>
    <row r="215" spans="1:23" ht="34" x14ac:dyDescent="0.2">
      <c r="A215" s="117" t="s">
        <v>70</v>
      </c>
      <c r="B215" s="98">
        <v>43191</v>
      </c>
      <c r="C215" s="99">
        <v>40</v>
      </c>
      <c r="D215" s="106">
        <v>755.86250000000007</v>
      </c>
      <c r="E215" s="105">
        <v>20.337499999999999</v>
      </c>
      <c r="F215" s="102">
        <v>115</v>
      </c>
      <c r="G215" s="99">
        <v>100</v>
      </c>
      <c r="H215" s="99">
        <v>84</v>
      </c>
      <c r="I215" s="99">
        <f t="shared" si="31"/>
        <v>99.666666666666671</v>
      </c>
      <c r="J215" s="99">
        <f t="shared" si="32"/>
        <v>15.502687938977999</v>
      </c>
      <c r="K215" s="40">
        <f t="shared" si="37"/>
        <v>5009</v>
      </c>
      <c r="L215" s="103">
        <v>2</v>
      </c>
      <c r="M215" s="99">
        <v>7.6</v>
      </c>
      <c r="N215" s="99">
        <v>3.4</v>
      </c>
      <c r="O215" s="99">
        <f t="shared" si="33"/>
        <v>4.333333333333333</v>
      </c>
      <c r="P215" s="99">
        <f t="shared" si="34"/>
        <v>2.9143323992525851</v>
      </c>
      <c r="Q215" s="40" t="e">
        <f t="shared" si="39"/>
        <v>#DIV/0!</v>
      </c>
      <c r="R215" s="103">
        <f t="shared" si="30"/>
        <v>2.2999999999999998</v>
      </c>
      <c r="S215" s="99">
        <f t="shared" si="30"/>
        <v>7.6</v>
      </c>
      <c r="T215" s="99">
        <f t="shared" si="30"/>
        <v>2.8559999999999999</v>
      </c>
      <c r="U215" s="99">
        <f t="shared" si="35"/>
        <v>4.2519999999999998</v>
      </c>
      <c r="V215" s="99">
        <f t="shared" si="36"/>
        <v>2.9127499034417634</v>
      </c>
      <c r="W215" s="52">
        <f t="shared" si="38"/>
        <v>76.418999999999997</v>
      </c>
    </row>
    <row r="216" spans="1:23" ht="34" x14ac:dyDescent="0.2">
      <c r="A216" s="117" t="s">
        <v>70</v>
      </c>
      <c r="B216" s="98">
        <v>43193</v>
      </c>
      <c r="C216" s="99">
        <v>42</v>
      </c>
      <c r="D216" s="106">
        <v>756.07999999999993</v>
      </c>
      <c r="E216" s="105">
        <v>18.16</v>
      </c>
      <c r="F216" s="102">
        <v>100</v>
      </c>
      <c r="G216" s="99">
        <v>71</v>
      </c>
      <c r="H216" s="99">
        <v>78</v>
      </c>
      <c r="I216" s="99">
        <f t="shared" si="31"/>
        <v>83</v>
      </c>
      <c r="J216" s="99">
        <f t="shared" si="32"/>
        <v>15.132745950421556</v>
      </c>
      <c r="K216" s="40">
        <f t="shared" si="37"/>
        <v>5092</v>
      </c>
      <c r="L216" s="103">
        <v>3.7</v>
      </c>
      <c r="M216" s="99">
        <v>3.6</v>
      </c>
      <c r="N216" s="99">
        <v>1.4</v>
      </c>
      <c r="O216" s="99">
        <f t="shared" si="33"/>
        <v>2.9000000000000004</v>
      </c>
      <c r="P216" s="99">
        <f t="shared" si="34"/>
        <v>1.2999999999999998</v>
      </c>
      <c r="Q216" s="40" t="e">
        <f t="shared" si="39"/>
        <v>#DIV/0!</v>
      </c>
      <c r="R216" s="103">
        <f t="shared" si="30"/>
        <v>3.7</v>
      </c>
      <c r="S216" s="99">
        <f t="shared" si="30"/>
        <v>2.556</v>
      </c>
      <c r="T216" s="99">
        <f t="shared" si="30"/>
        <v>1.0919999999999999</v>
      </c>
      <c r="U216" s="99">
        <f t="shared" si="35"/>
        <v>2.4493333333333331</v>
      </c>
      <c r="V216" s="99">
        <f t="shared" si="36"/>
        <v>1.3072678888939844</v>
      </c>
      <c r="W216" s="52">
        <f t="shared" si="38"/>
        <v>78.868333333333325</v>
      </c>
    </row>
    <row r="217" spans="1:23" ht="35" thickBot="1" x14ac:dyDescent="0.25">
      <c r="A217" s="117" t="s">
        <v>70</v>
      </c>
      <c r="B217" s="98">
        <v>43195</v>
      </c>
      <c r="C217" s="99">
        <v>44</v>
      </c>
      <c r="D217" s="107"/>
      <c r="E217" s="108"/>
      <c r="F217" s="102"/>
      <c r="G217" s="99"/>
      <c r="H217" s="99"/>
      <c r="I217" s="99" t="e">
        <f t="shared" si="31"/>
        <v>#DIV/0!</v>
      </c>
      <c r="J217" s="99" t="e">
        <f t="shared" si="32"/>
        <v>#DIV/0!</v>
      </c>
      <c r="K217" s="40" t="e">
        <f t="shared" si="37"/>
        <v>#DIV/0!</v>
      </c>
      <c r="L217" s="103"/>
      <c r="M217" s="99"/>
      <c r="N217" s="99"/>
      <c r="O217" s="99" t="e">
        <f t="shared" si="33"/>
        <v>#DIV/0!</v>
      </c>
      <c r="P217" s="99" t="e">
        <f t="shared" si="34"/>
        <v>#DIV/0!</v>
      </c>
      <c r="Q217" s="40" t="e">
        <f t="shared" si="39"/>
        <v>#DIV/0!</v>
      </c>
      <c r="R217" s="103">
        <f t="shared" si="30"/>
        <v>0</v>
      </c>
      <c r="S217" s="99">
        <f t="shared" si="30"/>
        <v>0</v>
      </c>
      <c r="T217" s="99">
        <f t="shared" si="30"/>
        <v>0</v>
      </c>
      <c r="U217" s="99">
        <f t="shared" si="35"/>
        <v>0</v>
      </c>
      <c r="V217" s="99">
        <f t="shared" si="36"/>
        <v>0</v>
      </c>
      <c r="W217" s="52">
        <f t="shared" si="38"/>
        <v>78.868333333333325</v>
      </c>
    </row>
    <row r="218" spans="1:23" ht="34" x14ac:dyDescent="0.2">
      <c r="A218" s="119" t="s">
        <v>78</v>
      </c>
      <c r="B218" s="110">
        <v>43151</v>
      </c>
      <c r="C218" s="35">
        <v>0</v>
      </c>
      <c r="D218" s="111">
        <v>759.69999999999993</v>
      </c>
      <c r="E218" s="112">
        <v>12.5</v>
      </c>
      <c r="F218" s="113">
        <v>0</v>
      </c>
      <c r="G218" s="35">
        <v>0</v>
      </c>
      <c r="H218" s="35">
        <v>0</v>
      </c>
      <c r="I218" s="35">
        <f t="shared" si="31"/>
        <v>0</v>
      </c>
      <c r="J218" s="35">
        <f t="shared" si="32"/>
        <v>0</v>
      </c>
      <c r="K218" s="40">
        <f>I218</f>
        <v>0</v>
      </c>
      <c r="L218" s="34">
        <v>0</v>
      </c>
      <c r="M218" s="35">
        <v>0</v>
      </c>
      <c r="N218" s="35">
        <v>0</v>
      </c>
      <c r="O218" s="35">
        <f t="shared" si="33"/>
        <v>0</v>
      </c>
      <c r="P218" s="35">
        <f t="shared" si="34"/>
        <v>0</v>
      </c>
      <c r="Q218" s="76">
        <f>O218</f>
        <v>0</v>
      </c>
      <c r="R218" s="34">
        <f t="shared" si="30"/>
        <v>0</v>
      </c>
      <c r="S218" s="35">
        <f t="shared" si="30"/>
        <v>0</v>
      </c>
      <c r="T218" s="35">
        <f t="shared" si="30"/>
        <v>0</v>
      </c>
      <c r="U218" s="35">
        <f t="shared" si="35"/>
        <v>0</v>
      </c>
      <c r="V218" s="35">
        <f t="shared" si="36"/>
        <v>0</v>
      </c>
      <c r="W218" s="52">
        <f>U218</f>
        <v>0</v>
      </c>
    </row>
    <row r="219" spans="1:23" ht="34" x14ac:dyDescent="0.2">
      <c r="A219" s="117" t="s">
        <v>78</v>
      </c>
      <c r="B219" s="49">
        <v>43153</v>
      </c>
      <c r="C219" s="39">
        <v>2</v>
      </c>
      <c r="D219" s="50">
        <v>761.88571428571436</v>
      </c>
      <c r="E219" s="51">
        <v>15.22857142857143</v>
      </c>
      <c r="F219" s="38">
        <v>1</v>
      </c>
      <c r="G219" s="39">
        <v>88</v>
      </c>
      <c r="H219" s="39">
        <v>216</v>
      </c>
      <c r="I219" s="39">
        <f t="shared" si="31"/>
        <v>101.66666666666667</v>
      </c>
      <c r="J219" s="39">
        <f t="shared" si="32"/>
        <v>108.1495877631225</v>
      </c>
      <c r="K219" s="40">
        <f t="shared" si="37"/>
        <v>101.66666666666667</v>
      </c>
      <c r="L219" s="41">
        <v>3.1</v>
      </c>
      <c r="M219" s="39">
        <v>3.1</v>
      </c>
      <c r="N219" s="39">
        <v>1.1000000000000001</v>
      </c>
      <c r="O219" s="39">
        <f t="shared" si="33"/>
        <v>2.4333333333333336</v>
      </c>
      <c r="P219" s="39">
        <f t="shared" si="34"/>
        <v>1.154700538379251</v>
      </c>
      <c r="Q219" s="40">
        <f t="shared" si="39"/>
        <v>2.4333333333333336</v>
      </c>
      <c r="R219" s="41">
        <f t="shared" si="30"/>
        <v>3.1E-2</v>
      </c>
      <c r="S219" s="39">
        <f t="shared" si="30"/>
        <v>2.7280000000000002</v>
      </c>
      <c r="T219" s="39">
        <f t="shared" si="30"/>
        <v>2.3760000000000003</v>
      </c>
      <c r="U219" s="39">
        <f t="shared" si="35"/>
        <v>1.7116666666666669</v>
      </c>
      <c r="V219" s="39">
        <f t="shared" si="36"/>
        <v>1.4661024293456901</v>
      </c>
      <c r="W219" s="52">
        <f t="shared" si="38"/>
        <v>1.7116666666666669</v>
      </c>
    </row>
    <row r="220" spans="1:23" ht="34" x14ac:dyDescent="0.2">
      <c r="A220" s="117" t="s">
        <v>78</v>
      </c>
      <c r="B220" s="49">
        <v>43155</v>
      </c>
      <c r="C220" s="39">
        <v>4</v>
      </c>
      <c r="D220" s="50">
        <v>759.01250000000005</v>
      </c>
      <c r="E220" s="51">
        <v>15.225000000000001</v>
      </c>
      <c r="F220" s="38">
        <v>239</v>
      </c>
      <c r="G220" s="39">
        <v>1</v>
      </c>
      <c r="H220" s="39">
        <v>456</v>
      </c>
      <c r="I220" s="39">
        <f t="shared" si="31"/>
        <v>232</v>
      </c>
      <c r="J220" s="39">
        <f t="shared" si="32"/>
        <v>227.58075489812401</v>
      </c>
      <c r="K220" s="40">
        <f t="shared" si="37"/>
        <v>333.66666666666669</v>
      </c>
      <c r="L220" s="41">
        <v>1</v>
      </c>
      <c r="M220" s="39">
        <v>4.3</v>
      </c>
      <c r="N220" s="39">
        <v>3</v>
      </c>
      <c r="O220" s="39">
        <f t="shared" si="33"/>
        <v>2.7666666666666671</v>
      </c>
      <c r="P220" s="39">
        <f t="shared" si="34"/>
        <v>1.6623276853055566</v>
      </c>
      <c r="Q220" s="40">
        <f t="shared" si="39"/>
        <v>5.2000000000000011</v>
      </c>
      <c r="R220" s="41">
        <f t="shared" si="30"/>
        <v>2.39</v>
      </c>
      <c r="S220" s="39">
        <f t="shared" si="30"/>
        <v>4.2999999999999997E-2</v>
      </c>
      <c r="T220" s="39">
        <f t="shared" si="30"/>
        <v>13.68</v>
      </c>
      <c r="U220" s="39">
        <f t="shared" si="35"/>
        <v>5.3709999999999996</v>
      </c>
      <c r="V220" s="39">
        <f t="shared" si="36"/>
        <v>7.2908650378401605</v>
      </c>
      <c r="W220" s="52">
        <f t="shared" si="38"/>
        <v>7.0826666666666664</v>
      </c>
    </row>
    <row r="221" spans="1:23" ht="34" x14ac:dyDescent="0.2">
      <c r="A221" s="117" t="s">
        <v>78</v>
      </c>
      <c r="B221" s="49">
        <v>43157</v>
      </c>
      <c r="C221" s="39">
        <v>6</v>
      </c>
      <c r="D221" s="50">
        <v>760.50000000000011</v>
      </c>
      <c r="E221" s="51">
        <v>15.000000000000002</v>
      </c>
      <c r="F221" s="38">
        <v>324</v>
      </c>
      <c r="G221" s="39">
        <v>1</v>
      </c>
      <c r="H221" s="39">
        <v>170</v>
      </c>
      <c r="I221" s="39">
        <f t="shared" si="31"/>
        <v>165</v>
      </c>
      <c r="J221" s="39">
        <f t="shared" si="32"/>
        <v>161.5580391066938</v>
      </c>
      <c r="K221" s="40">
        <f t="shared" si="37"/>
        <v>498.66666666666669</v>
      </c>
      <c r="L221" s="41">
        <v>2.2000000000000002</v>
      </c>
      <c r="M221" s="39">
        <v>6.4</v>
      </c>
      <c r="N221" s="39">
        <v>1.6</v>
      </c>
      <c r="O221" s="39">
        <f t="shared" si="33"/>
        <v>3.4000000000000004</v>
      </c>
      <c r="P221" s="39">
        <f t="shared" si="34"/>
        <v>2.6153393661244047</v>
      </c>
      <c r="Q221" s="40">
        <f t="shared" si="39"/>
        <v>8.6000000000000014</v>
      </c>
      <c r="R221" s="41">
        <f t="shared" si="30"/>
        <v>7.128000000000001</v>
      </c>
      <c r="S221" s="39">
        <f t="shared" si="30"/>
        <v>6.4000000000000001E-2</v>
      </c>
      <c r="T221" s="39">
        <f t="shared" si="30"/>
        <v>2.72</v>
      </c>
      <c r="U221" s="39">
        <f t="shared" si="35"/>
        <v>3.3040000000000003</v>
      </c>
      <c r="V221" s="39">
        <f t="shared" si="36"/>
        <v>3.5680269057281513</v>
      </c>
      <c r="W221" s="52">
        <f t="shared" si="38"/>
        <v>10.386666666666667</v>
      </c>
    </row>
    <row r="222" spans="1:23" ht="34" x14ac:dyDescent="0.2">
      <c r="A222" s="117" t="s">
        <v>78</v>
      </c>
      <c r="B222" s="49">
        <v>43159</v>
      </c>
      <c r="C222" s="39">
        <v>8</v>
      </c>
      <c r="D222" s="50">
        <v>758.34999999999991</v>
      </c>
      <c r="E222" s="51">
        <v>17.049999999999997</v>
      </c>
      <c r="F222" s="38">
        <v>500</v>
      </c>
      <c r="G222" s="39">
        <v>428</v>
      </c>
      <c r="H222" s="39">
        <v>548</v>
      </c>
      <c r="I222" s="39">
        <f t="shared" si="31"/>
        <v>492</v>
      </c>
      <c r="J222" s="39">
        <f t="shared" si="32"/>
        <v>60.398675482165999</v>
      </c>
      <c r="K222" s="40">
        <f t="shared" si="37"/>
        <v>990.66666666666674</v>
      </c>
      <c r="L222" s="41">
        <v>0.8</v>
      </c>
      <c r="M222" s="39">
        <v>7.6</v>
      </c>
      <c r="N222" s="39">
        <v>1.9</v>
      </c>
      <c r="O222" s="39">
        <f t="shared" si="33"/>
        <v>3.4333333333333336</v>
      </c>
      <c r="P222" s="39">
        <f t="shared" si="34"/>
        <v>3.6501141534660708</v>
      </c>
      <c r="Q222" s="40">
        <f t="shared" si="39"/>
        <v>12.033333333333335</v>
      </c>
      <c r="R222" s="41">
        <f t="shared" si="30"/>
        <v>4</v>
      </c>
      <c r="S222" s="39">
        <f t="shared" si="30"/>
        <v>32.527999999999999</v>
      </c>
      <c r="T222" s="39">
        <f t="shared" si="30"/>
        <v>10.412000000000001</v>
      </c>
      <c r="U222" s="39">
        <f t="shared" si="35"/>
        <v>15.646666666666667</v>
      </c>
      <c r="V222" s="39">
        <f t="shared" si="36"/>
        <v>14.967063751228343</v>
      </c>
      <c r="W222" s="52">
        <f t="shared" si="38"/>
        <v>26.033333333333331</v>
      </c>
    </row>
    <row r="223" spans="1:23" ht="34" x14ac:dyDescent="0.2">
      <c r="A223" s="117" t="s">
        <v>78</v>
      </c>
      <c r="B223" s="49">
        <v>43161</v>
      </c>
      <c r="C223" s="39">
        <v>10</v>
      </c>
      <c r="D223" s="50">
        <v>760.01249999999993</v>
      </c>
      <c r="E223" s="51">
        <v>16.337500000000002</v>
      </c>
      <c r="F223" s="38">
        <v>596</v>
      </c>
      <c r="G223" s="39">
        <v>508</v>
      </c>
      <c r="H223" s="39">
        <v>570</v>
      </c>
      <c r="I223" s="39">
        <f t="shared" si="31"/>
        <v>558</v>
      </c>
      <c r="J223" s="39">
        <f t="shared" si="32"/>
        <v>45.210618221829257</v>
      </c>
      <c r="K223" s="40">
        <f t="shared" si="37"/>
        <v>1548.6666666666667</v>
      </c>
      <c r="L223" s="41"/>
      <c r="M223" s="39"/>
      <c r="N223" s="39"/>
      <c r="O223" s="39" t="e">
        <f t="shared" si="33"/>
        <v>#DIV/0!</v>
      </c>
      <c r="P223" s="39" t="e">
        <f t="shared" si="34"/>
        <v>#DIV/0!</v>
      </c>
      <c r="Q223" s="40" t="e">
        <f t="shared" si="39"/>
        <v>#DIV/0!</v>
      </c>
      <c r="R223" s="41">
        <f t="shared" si="30"/>
        <v>0</v>
      </c>
      <c r="S223" s="39">
        <f t="shared" si="30"/>
        <v>0</v>
      </c>
      <c r="T223" s="39">
        <f t="shared" si="30"/>
        <v>0</v>
      </c>
      <c r="U223" s="39">
        <f t="shared" si="35"/>
        <v>0</v>
      </c>
      <c r="V223" s="39">
        <f t="shared" si="36"/>
        <v>0</v>
      </c>
      <c r="W223" s="52">
        <f t="shared" si="38"/>
        <v>26.033333333333331</v>
      </c>
    </row>
    <row r="224" spans="1:23" ht="34" x14ac:dyDescent="0.2">
      <c r="A224" s="117" t="s">
        <v>78</v>
      </c>
      <c r="B224" s="49">
        <v>43163</v>
      </c>
      <c r="C224" s="39">
        <v>12</v>
      </c>
      <c r="D224" s="50">
        <v>758.6</v>
      </c>
      <c r="E224" s="51">
        <v>17.424999999999997</v>
      </c>
      <c r="F224" s="38">
        <v>81</v>
      </c>
      <c r="G224" s="39">
        <v>718</v>
      </c>
      <c r="H224" s="39">
        <v>595</v>
      </c>
      <c r="I224" s="39">
        <f t="shared" si="31"/>
        <v>464.66666666666669</v>
      </c>
      <c r="J224" s="39">
        <f t="shared" si="32"/>
        <v>337.90876480691253</v>
      </c>
      <c r="K224" s="40">
        <f t="shared" si="37"/>
        <v>2013.3333333333335</v>
      </c>
      <c r="L224" s="41"/>
      <c r="M224" s="39"/>
      <c r="N224" s="39"/>
      <c r="O224" s="39" t="e">
        <f t="shared" si="33"/>
        <v>#DIV/0!</v>
      </c>
      <c r="P224" s="39" t="e">
        <f t="shared" si="34"/>
        <v>#DIV/0!</v>
      </c>
      <c r="Q224" s="40" t="e">
        <f t="shared" si="39"/>
        <v>#DIV/0!</v>
      </c>
      <c r="R224" s="41">
        <f t="shared" si="30"/>
        <v>0</v>
      </c>
      <c r="S224" s="39">
        <f t="shared" si="30"/>
        <v>0</v>
      </c>
      <c r="T224" s="39">
        <f t="shared" si="30"/>
        <v>0</v>
      </c>
      <c r="U224" s="39">
        <f t="shared" si="35"/>
        <v>0</v>
      </c>
      <c r="V224" s="39">
        <f t="shared" si="36"/>
        <v>0</v>
      </c>
      <c r="W224" s="52">
        <f t="shared" si="38"/>
        <v>26.033333333333331</v>
      </c>
    </row>
    <row r="225" spans="1:23" ht="34" x14ac:dyDescent="0.2">
      <c r="A225" s="117" t="s">
        <v>78</v>
      </c>
      <c r="B225" s="49">
        <v>43165</v>
      </c>
      <c r="C225" s="39">
        <v>14</v>
      </c>
      <c r="D225" s="50">
        <v>756.61428571428576</v>
      </c>
      <c r="E225" s="51">
        <v>18.685714285714283</v>
      </c>
      <c r="F225" s="38">
        <v>425</v>
      </c>
      <c r="G225" s="39">
        <v>314</v>
      </c>
      <c r="H225" s="39">
        <v>308</v>
      </c>
      <c r="I225" s="39">
        <f t="shared" si="31"/>
        <v>349</v>
      </c>
      <c r="J225" s="39">
        <f t="shared" si="32"/>
        <v>65.886265640116534</v>
      </c>
      <c r="K225" s="40">
        <f t="shared" si="37"/>
        <v>2362.3333333333335</v>
      </c>
      <c r="L225" s="41"/>
      <c r="M225" s="39"/>
      <c r="N225" s="39"/>
      <c r="O225" s="39" t="e">
        <f t="shared" si="33"/>
        <v>#DIV/0!</v>
      </c>
      <c r="P225" s="39" t="e">
        <f t="shared" si="34"/>
        <v>#DIV/0!</v>
      </c>
      <c r="Q225" s="40" t="e">
        <f t="shared" si="39"/>
        <v>#DIV/0!</v>
      </c>
      <c r="R225" s="41">
        <f t="shared" si="30"/>
        <v>0</v>
      </c>
      <c r="S225" s="39">
        <f t="shared" si="30"/>
        <v>0</v>
      </c>
      <c r="T225" s="39">
        <f t="shared" si="30"/>
        <v>0</v>
      </c>
      <c r="U225" s="39">
        <f t="shared" si="35"/>
        <v>0</v>
      </c>
      <c r="V225" s="39">
        <f t="shared" si="36"/>
        <v>0</v>
      </c>
      <c r="W225" s="52">
        <f t="shared" si="38"/>
        <v>26.033333333333331</v>
      </c>
    </row>
    <row r="226" spans="1:23" ht="34" x14ac:dyDescent="0.2">
      <c r="A226" s="117" t="s">
        <v>78</v>
      </c>
      <c r="B226" s="49">
        <v>43167</v>
      </c>
      <c r="C226" s="39">
        <v>16</v>
      </c>
      <c r="D226" s="50">
        <v>756.89999999999986</v>
      </c>
      <c r="E226" s="51">
        <v>19.38571428571429</v>
      </c>
      <c r="F226" s="38">
        <v>328</v>
      </c>
      <c r="G226" s="39">
        <v>347</v>
      </c>
      <c r="H226" s="39">
        <v>250</v>
      </c>
      <c r="I226" s="39">
        <f t="shared" si="31"/>
        <v>308.33333333333331</v>
      </c>
      <c r="J226" s="39">
        <f t="shared" si="32"/>
        <v>51.403631518924257</v>
      </c>
      <c r="K226" s="40">
        <f t="shared" si="37"/>
        <v>2670.666666666667</v>
      </c>
      <c r="L226" s="41"/>
      <c r="M226" s="39"/>
      <c r="N226" s="39"/>
      <c r="O226" s="39" t="e">
        <f t="shared" si="33"/>
        <v>#DIV/0!</v>
      </c>
      <c r="P226" s="39" t="e">
        <f t="shared" si="34"/>
        <v>#DIV/0!</v>
      </c>
      <c r="Q226" s="40" t="e">
        <f t="shared" si="39"/>
        <v>#DIV/0!</v>
      </c>
      <c r="R226" s="41">
        <f t="shared" si="30"/>
        <v>0</v>
      </c>
      <c r="S226" s="39">
        <f t="shared" si="30"/>
        <v>0</v>
      </c>
      <c r="T226" s="39">
        <f t="shared" si="30"/>
        <v>0</v>
      </c>
      <c r="U226" s="39">
        <f t="shared" si="35"/>
        <v>0</v>
      </c>
      <c r="V226" s="39">
        <f t="shared" si="36"/>
        <v>0</v>
      </c>
      <c r="W226" s="52">
        <f t="shared" si="38"/>
        <v>26.033333333333331</v>
      </c>
    </row>
    <row r="227" spans="1:23" ht="34" x14ac:dyDescent="0.2">
      <c r="A227" s="117" t="s">
        <v>78</v>
      </c>
      <c r="B227" s="49">
        <v>43169</v>
      </c>
      <c r="C227" s="39">
        <v>18</v>
      </c>
      <c r="D227" s="50">
        <v>756.53750000000002</v>
      </c>
      <c r="E227" s="51">
        <v>18.625</v>
      </c>
      <c r="F227" s="38">
        <v>327</v>
      </c>
      <c r="G227" s="39">
        <v>346</v>
      </c>
      <c r="H227" s="39">
        <v>345</v>
      </c>
      <c r="I227" s="39">
        <f t="shared" si="31"/>
        <v>339.33333333333331</v>
      </c>
      <c r="J227" s="39">
        <f t="shared" si="32"/>
        <v>10.692676621563626</v>
      </c>
      <c r="K227" s="40">
        <f t="shared" si="37"/>
        <v>3010.0000000000005</v>
      </c>
      <c r="L227" s="41"/>
      <c r="M227" s="39"/>
      <c r="N227" s="39"/>
      <c r="O227" s="39" t="e">
        <f t="shared" si="33"/>
        <v>#DIV/0!</v>
      </c>
      <c r="P227" s="39" t="e">
        <f t="shared" si="34"/>
        <v>#DIV/0!</v>
      </c>
      <c r="Q227" s="40" t="e">
        <f t="shared" si="39"/>
        <v>#DIV/0!</v>
      </c>
      <c r="R227" s="41">
        <f t="shared" si="30"/>
        <v>0</v>
      </c>
      <c r="S227" s="39">
        <f t="shared" si="30"/>
        <v>0</v>
      </c>
      <c r="T227" s="39">
        <f t="shared" si="30"/>
        <v>0</v>
      </c>
      <c r="U227" s="39">
        <f t="shared" si="35"/>
        <v>0</v>
      </c>
      <c r="V227" s="39">
        <f t="shared" si="36"/>
        <v>0</v>
      </c>
      <c r="W227" s="52">
        <f t="shared" si="38"/>
        <v>26.033333333333331</v>
      </c>
    </row>
    <row r="228" spans="1:23" ht="34" x14ac:dyDescent="0.2">
      <c r="A228" s="117" t="s">
        <v>78</v>
      </c>
      <c r="B228" s="49">
        <v>43171</v>
      </c>
      <c r="C228" s="39">
        <v>20</v>
      </c>
      <c r="D228" s="50">
        <v>756.19999999999993</v>
      </c>
      <c r="E228" s="51">
        <v>18.862500000000001</v>
      </c>
      <c r="F228" s="38">
        <v>300</v>
      </c>
      <c r="G228" s="39">
        <v>367</v>
      </c>
      <c r="H228" s="39">
        <v>229</v>
      </c>
      <c r="I228" s="39">
        <f t="shared" si="31"/>
        <v>298.66666666666669</v>
      </c>
      <c r="J228" s="39">
        <f t="shared" si="32"/>
        <v>69.009661159386539</v>
      </c>
      <c r="K228" s="40">
        <f t="shared" si="37"/>
        <v>3308.666666666667</v>
      </c>
      <c r="L228" s="41"/>
      <c r="M228" s="39"/>
      <c r="N228" s="39"/>
      <c r="O228" s="39" t="e">
        <f t="shared" si="33"/>
        <v>#DIV/0!</v>
      </c>
      <c r="P228" s="39" t="e">
        <f t="shared" si="34"/>
        <v>#DIV/0!</v>
      </c>
      <c r="Q228" s="40" t="e">
        <f t="shared" si="39"/>
        <v>#DIV/0!</v>
      </c>
      <c r="R228" s="41">
        <f t="shared" si="30"/>
        <v>0</v>
      </c>
      <c r="S228" s="39">
        <f t="shared" si="30"/>
        <v>0</v>
      </c>
      <c r="T228" s="39">
        <f t="shared" si="30"/>
        <v>0</v>
      </c>
      <c r="U228" s="39">
        <f t="shared" si="35"/>
        <v>0</v>
      </c>
      <c r="V228" s="39">
        <f t="shared" si="36"/>
        <v>0</v>
      </c>
      <c r="W228" s="52">
        <f t="shared" si="38"/>
        <v>26.033333333333331</v>
      </c>
    </row>
    <row r="229" spans="1:23" ht="34" x14ac:dyDescent="0.2">
      <c r="A229" s="117" t="s">
        <v>78</v>
      </c>
      <c r="B229" s="49">
        <v>43173</v>
      </c>
      <c r="C229" s="39">
        <v>22</v>
      </c>
      <c r="D229" s="50">
        <v>757.03750000000002</v>
      </c>
      <c r="E229" s="51">
        <v>18.237500000000001</v>
      </c>
      <c r="F229" s="38">
        <v>274</v>
      </c>
      <c r="G229" s="39">
        <v>364</v>
      </c>
      <c r="H229" s="39">
        <v>214</v>
      </c>
      <c r="I229" s="39">
        <f t="shared" si="31"/>
        <v>284</v>
      </c>
      <c r="J229" s="39">
        <f t="shared" si="32"/>
        <v>75.498344352707491</v>
      </c>
      <c r="K229" s="40">
        <f t="shared" si="37"/>
        <v>3592.666666666667</v>
      </c>
      <c r="L229" s="41"/>
      <c r="M229" s="39"/>
      <c r="N229" s="39"/>
      <c r="O229" s="39" t="e">
        <f t="shared" si="33"/>
        <v>#DIV/0!</v>
      </c>
      <c r="P229" s="39" t="e">
        <f t="shared" si="34"/>
        <v>#DIV/0!</v>
      </c>
      <c r="Q229" s="40" t="e">
        <f t="shared" si="39"/>
        <v>#DIV/0!</v>
      </c>
      <c r="R229" s="41">
        <f t="shared" si="30"/>
        <v>0</v>
      </c>
      <c r="S229" s="39">
        <f t="shared" si="30"/>
        <v>0</v>
      </c>
      <c r="T229" s="39">
        <f t="shared" si="30"/>
        <v>0</v>
      </c>
      <c r="U229" s="39">
        <f t="shared" si="35"/>
        <v>0</v>
      </c>
      <c r="V229" s="39">
        <f t="shared" si="36"/>
        <v>0</v>
      </c>
      <c r="W229" s="52">
        <f t="shared" si="38"/>
        <v>26.033333333333331</v>
      </c>
    </row>
    <row r="230" spans="1:23" ht="34" x14ac:dyDescent="0.2">
      <c r="A230" s="117" t="s">
        <v>78</v>
      </c>
      <c r="B230" s="49">
        <v>43175</v>
      </c>
      <c r="C230" s="39">
        <v>24</v>
      </c>
      <c r="D230" s="62">
        <v>760.32499999999993</v>
      </c>
      <c r="E230" s="63">
        <v>15.287500000000001</v>
      </c>
      <c r="F230" s="38">
        <v>252</v>
      </c>
      <c r="G230" s="39">
        <v>312</v>
      </c>
      <c r="H230" s="39">
        <v>201</v>
      </c>
      <c r="I230" s="39">
        <f t="shared" si="31"/>
        <v>255</v>
      </c>
      <c r="J230" s="39">
        <f t="shared" si="32"/>
        <v>55.560777532356404</v>
      </c>
      <c r="K230" s="40">
        <f t="shared" si="37"/>
        <v>3847.666666666667</v>
      </c>
      <c r="L230" s="41">
        <v>2.6</v>
      </c>
      <c r="M230" s="39">
        <v>1.2</v>
      </c>
      <c r="N230" s="39">
        <v>7.8</v>
      </c>
      <c r="O230" s="39">
        <f t="shared" si="33"/>
        <v>3.8666666666666667</v>
      </c>
      <c r="P230" s="39">
        <f t="shared" si="34"/>
        <v>3.4775470281986598</v>
      </c>
      <c r="Q230" s="40" t="e">
        <f t="shared" si="39"/>
        <v>#DIV/0!</v>
      </c>
      <c r="R230" s="41">
        <f t="shared" si="30"/>
        <v>6.5520000000000005</v>
      </c>
      <c r="S230" s="39">
        <f t="shared" si="30"/>
        <v>3.7439999999999998</v>
      </c>
      <c r="T230" s="39">
        <f t="shared" si="30"/>
        <v>15.677999999999999</v>
      </c>
      <c r="U230" s="39">
        <f t="shared" si="35"/>
        <v>8.6579999999999995</v>
      </c>
      <c r="V230" s="39">
        <f t="shared" si="36"/>
        <v>6.2395124809555433</v>
      </c>
      <c r="W230" s="52">
        <f t="shared" si="38"/>
        <v>34.691333333333333</v>
      </c>
    </row>
    <row r="231" spans="1:23" ht="34" x14ac:dyDescent="0.2">
      <c r="A231" s="117" t="s">
        <v>78</v>
      </c>
      <c r="B231" s="49">
        <v>43177</v>
      </c>
      <c r="C231" s="39">
        <v>26</v>
      </c>
      <c r="D231" s="62">
        <v>757.52499999999998</v>
      </c>
      <c r="E231" s="63">
        <v>17.1875</v>
      </c>
      <c r="F231" s="38">
        <v>242</v>
      </c>
      <c r="G231" s="39">
        <v>287</v>
      </c>
      <c r="H231" s="39">
        <v>178</v>
      </c>
      <c r="I231" s="39">
        <f t="shared" si="31"/>
        <v>235.66666666666666</v>
      </c>
      <c r="J231" s="39">
        <f t="shared" si="32"/>
        <v>54.77529856909343</v>
      </c>
      <c r="K231" s="40">
        <f t="shared" si="37"/>
        <v>4083.3333333333335</v>
      </c>
      <c r="L231" s="41">
        <v>5.9</v>
      </c>
      <c r="M231" s="39">
        <v>9.6</v>
      </c>
      <c r="N231" s="39">
        <v>19.3</v>
      </c>
      <c r="O231" s="39">
        <f t="shared" si="33"/>
        <v>11.6</v>
      </c>
      <c r="P231" s="39">
        <f t="shared" si="34"/>
        <v>6.9202601107183881</v>
      </c>
      <c r="Q231" s="40" t="e">
        <f t="shared" si="39"/>
        <v>#DIV/0!</v>
      </c>
      <c r="R231" s="41">
        <f t="shared" si="30"/>
        <v>14.278000000000002</v>
      </c>
      <c r="S231" s="39">
        <f t="shared" si="30"/>
        <v>27.552</v>
      </c>
      <c r="T231" s="39">
        <f t="shared" si="30"/>
        <v>34.353999999999999</v>
      </c>
      <c r="U231" s="39">
        <f t="shared" si="35"/>
        <v>25.394666666666666</v>
      </c>
      <c r="V231" s="39">
        <f t="shared" si="36"/>
        <v>10.210387325333617</v>
      </c>
      <c r="W231" s="52">
        <f t="shared" si="38"/>
        <v>60.085999999999999</v>
      </c>
    </row>
    <row r="232" spans="1:23" ht="34" x14ac:dyDescent="0.2">
      <c r="A232" s="117" t="s">
        <v>78</v>
      </c>
      <c r="B232" s="49">
        <v>43179</v>
      </c>
      <c r="C232" s="39">
        <v>28</v>
      </c>
      <c r="D232" s="62">
        <v>756.35714285714289</v>
      </c>
      <c r="E232" s="63">
        <v>18.357142857142858</v>
      </c>
      <c r="F232" s="38">
        <v>203</v>
      </c>
      <c r="G232" s="39">
        <v>238</v>
      </c>
      <c r="H232" s="39">
        <v>55</v>
      </c>
      <c r="I232" s="39">
        <f t="shared" si="31"/>
        <v>165.33333333333334</v>
      </c>
      <c r="J232" s="39">
        <f t="shared" si="32"/>
        <v>97.140791294560373</v>
      </c>
      <c r="K232" s="40">
        <f t="shared" si="37"/>
        <v>4248.666666666667</v>
      </c>
      <c r="L232" s="41">
        <v>24.8</v>
      </c>
      <c r="M232" s="39">
        <v>3.2</v>
      </c>
      <c r="N232" s="39">
        <v>5.6</v>
      </c>
      <c r="O232" s="39">
        <f t="shared" si="33"/>
        <v>11.200000000000001</v>
      </c>
      <c r="P232" s="39">
        <f t="shared" si="34"/>
        <v>11.838918869558995</v>
      </c>
      <c r="Q232" s="40" t="e">
        <f t="shared" si="39"/>
        <v>#DIV/0!</v>
      </c>
      <c r="R232" s="41">
        <f t="shared" si="30"/>
        <v>50.344000000000008</v>
      </c>
      <c r="S232" s="39">
        <f t="shared" si="30"/>
        <v>7.6160000000000005</v>
      </c>
      <c r="T232" s="39">
        <f t="shared" si="30"/>
        <v>3.08</v>
      </c>
      <c r="U232" s="39">
        <f t="shared" si="35"/>
        <v>20.346666666666668</v>
      </c>
      <c r="V232" s="39">
        <f t="shared" si="36"/>
        <v>26.077266523417165</v>
      </c>
      <c r="W232" s="52">
        <f t="shared" si="38"/>
        <v>80.432666666666663</v>
      </c>
    </row>
    <row r="233" spans="1:23" ht="34" x14ac:dyDescent="0.2">
      <c r="A233" s="117" t="s">
        <v>78</v>
      </c>
      <c r="B233" s="49">
        <v>43181</v>
      </c>
      <c r="C233" s="39">
        <v>30</v>
      </c>
      <c r="D233" s="64">
        <v>758.98571428571427</v>
      </c>
      <c r="E233" s="63">
        <v>21.328571428571426</v>
      </c>
      <c r="F233" s="38">
        <v>170</v>
      </c>
      <c r="G233" s="39">
        <v>202</v>
      </c>
      <c r="H233" s="39">
        <v>130</v>
      </c>
      <c r="I233" s="39">
        <f t="shared" si="31"/>
        <v>167.33333333333334</v>
      </c>
      <c r="J233" s="39">
        <f t="shared" si="32"/>
        <v>36.07399802258319</v>
      </c>
      <c r="K233" s="40">
        <f t="shared" si="37"/>
        <v>4416</v>
      </c>
      <c r="L233" s="41">
        <v>0.8</v>
      </c>
      <c r="M233" s="39">
        <v>1.8</v>
      </c>
      <c r="N233" s="39">
        <v>18.100000000000001</v>
      </c>
      <c r="O233" s="39">
        <f t="shared" si="33"/>
        <v>6.9000000000000012</v>
      </c>
      <c r="P233" s="39">
        <f t="shared" si="34"/>
        <v>9.712363255150624</v>
      </c>
      <c r="Q233" s="40" t="e">
        <f t="shared" si="39"/>
        <v>#DIV/0!</v>
      </c>
      <c r="R233" s="41">
        <f t="shared" si="30"/>
        <v>1.36</v>
      </c>
      <c r="S233" s="39">
        <f t="shared" si="30"/>
        <v>3.6360000000000001</v>
      </c>
      <c r="T233" s="39">
        <f t="shared" si="30"/>
        <v>23.53</v>
      </c>
      <c r="U233" s="39">
        <f t="shared" si="35"/>
        <v>9.5086666666666684</v>
      </c>
      <c r="V233" s="39">
        <f t="shared" si="36"/>
        <v>12.196039739740657</v>
      </c>
      <c r="W233" s="52">
        <f t="shared" si="38"/>
        <v>89.941333333333333</v>
      </c>
    </row>
    <row r="234" spans="1:23" ht="34" x14ac:dyDescent="0.2">
      <c r="A234" s="117" t="s">
        <v>78</v>
      </c>
      <c r="B234" s="49">
        <v>43183</v>
      </c>
      <c r="C234" s="39">
        <v>32</v>
      </c>
      <c r="D234" s="64">
        <v>756.9375</v>
      </c>
      <c r="E234" s="63">
        <v>20.212499999999999</v>
      </c>
      <c r="F234" s="38">
        <v>121</v>
      </c>
      <c r="G234" s="39">
        <v>174</v>
      </c>
      <c r="H234" s="39">
        <v>171</v>
      </c>
      <c r="I234" s="39">
        <f t="shared" si="31"/>
        <v>155.33333333333334</v>
      </c>
      <c r="J234" s="39">
        <f t="shared" si="32"/>
        <v>29.771350881902148</v>
      </c>
      <c r="K234" s="40">
        <f t="shared" si="37"/>
        <v>4571.333333333333</v>
      </c>
      <c r="L234" s="41">
        <v>1.8</v>
      </c>
      <c r="M234" s="39">
        <v>6.7</v>
      </c>
      <c r="N234" s="39">
        <v>19.3</v>
      </c>
      <c r="O234" s="39">
        <f t="shared" si="33"/>
        <v>9.2666666666666675</v>
      </c>
      <c r="P234" s="39">
        <f t="shared" si="34"/>
        <v>9.0279196570047819</v>
      </c>
      <c r="Q234" s="40" t="e">
        <f t="shared" si="39"/>
        <v>#DIV/0!</v>
      </c>
      <c r="R234" s="41">
        <f t="shared" si="30"/>
        <v>2.1779999999999999</v>
      </c>
      <c r="S234" s="39">
        <f t="shared" si="30"/>
        <v>11.657999999999999</v>
      </c>
      <c r="T234" s="39">
        <f t="shared" si="30"/>
        <v>33.003</v>
      </c>
      <c r="U234" s="39">
        <f t="shared" si="35"/>
        <v>15.613</v>
      </c>
      <c r="V234" s="39">
        <f t="shared" si="36"/>
        <v>15.788498186971426</v>
      </c>
      <c r="W234" s="52">
        <f t="shared" si="38"/>
        <v>105.55433333333333</v>
      </c>
    </row>
    <row r="235" spans="1:23" ht="34" x14ac:dyDescent="0.2">
      <c r="A235" s="117" t="s">
        <v>78</v>
      </c>
      <c r="B235" s="49">
        <v>43185</v>
      </c>
      <c r="C235" s="39">
        <v>34</v>
      </c>
      <c r="D235" s="64">
        <v>754.32500000000005</v>
      </c>
      <c r="E235" s="63">
        <v>20.8125</v>
      </c>
      <c r="F235" s="38">
        <v>140</v>
      </c>
      <c r="G235" s="39">
        <v>177</v>
      </c>
      <c r="H235" s="39">
        <v>114</v>
      </c>
      <c r="I235" s="39">
        <f t="shared" si="31"/>
        <v>143.66666666666666</v>
      </c>
      <c r="J235" s="39">
        <f t="shared" si="32"/>
        <v>31.659648345067449</v>
      </c>
      <c r="K235" s="40">
        <f t="shared" si="37"/>
        <v>4715</v>
      </c>
      <c r="L235" s="41">
        <v>1.6</v>
      </c>
      <c r="M235" s="39">
        <v>6</v>
      </c>
      <c r="N235" s="39">
        <v>14.2</v>
      </c>
      <c r="O235" s="39">
        <f t="shared" si="33"/>
        <v>7.2666666666666657</v>
      </c>
      <c r="P235" s="39">
        <f t="shared" si="34"/>
        <v>6.3947895456639809</v>
      </c>
      <c r="Q235" s="40" t="e">
        <f t="shared" si="39"/>
        <v>#DIV/0!</v>
      </c>
      <c r="R235" s="41">
        <f t="shared" si="30"/>
        <v>2.2400000000000002</v>
      </c>
      <c r="S235" s="39">
        <f t="shared" si="30"/>
        <v>10.62</v>
      </c>
      <c r="T235" s="39">
        <f t="shared" si="30"/>
        <v>16.187999999999999</v>
      </c>
      <c r="U235" s="39">
        <f t="shared" si="35"/>
        <v>9.6826666666666661</v>
      </c>
      <c r="V235" s="39">
        <f t="shared" si="36"/>
        <v>7.0210840568485802</v>
      </c>
      <c r="W235" s="52">
        <f t="shared" si="38"/>
        <v>115.23699999999999</v>
      </c>
    </row>
    <row r="236" spans="1:23" ht="34" x14ac:dyDescent="0.2">
      <c r="A236" s="117" t="s">
        <v>78</v>
      </c>
      <c r="B236" s="49">
        <v>43187</v>
      </c>
      <c r="C236" s="39">
        <v>36</v>
      </c>
      <c r="D236" s="64">
        <v>755.96249999999998</v>
      </c>
      <c r="E236" s="63">
        <v>16.55</v>
      </c>
      <c r="F236" s="38">
        <v>138</v>
      </c>
      <c r="G236" s="39">
        <v>143</v>
      </c>
      <c r="H236" s="39">
        <v>54</v>
      </c>
      <c r="I236" s="39">
        <f t="shared" si="31"/>
        <v>111.66666666666667</v>
      </c>
      <c r="J236" s="39">
        <f t="shared" si="32"/>
        <v>50.003333222229614</v>
      </c>
      <c r="K236" s="40">
        <f t="shared" si="37"/>
        <v>4826.666666666667</v>
      </c>
      <c r="L236" s="41">
        <v>2.6</v>
      </c>
      <c r="M236" s="39">
        <v>4.3</v>
      </c>
      <c r="N236" s="39">
        <v>4.7</v>
      </c>
      <c r="O236" s="39">
        <f t="shared" si="33"/>
        <v>3.8666666666666671</v>
      </c>
      <c r="P236" s="39">
        <f t="shared" si="34"/>
        <v>1.1150485789118467</v>
      </c>
      <c r="Q236" s="40" t="e">
        <f t="shared" si="39"/>
        <v>#DIV/0!</v>
      </c>
      <c r="R236" s="41">
        <f t="shared" si="30"/>
        <v>3.5880000000000001</v>
      </c>
      <c r="S236" s="39">
        <f t="shared" si="30"/>
        <v>6.149</v>
      </c>
      <c r="T236" s="39">
        <f t="shared" si="30"/>
        <v>2.5380000000000003</v>
      </c>
      <c r="U236" s="39">
        <f t="shared" si="35"/>
        <v>4.0916666666666668</v>
      </c>
      <c r="V236" s="39">
        <f t="shared" si="36"/>
        <v>1.8574418788574074</v>
      </c>
      <c r="W236" s="52">
        <f t="shared" si="38"/>
        <v>119.32866666666666</v>
      </c>
    </row>
    <row r="237" spans="1:23" ht="34" x14ac:dyDescent="0.2">
      <c r="A237" s="117" t="s">
        <v>78</v>
      </c>
      <c r="B237" s="49">
        <v>43189</v>
      </c>
      <c r="C237" s="39">
        <v>38</v>
      </c>
      <c r="D237" s="64">
        <v>759.17142857142858</v>
      </c>
      <c r="E237" s="63">
        <v>18.657142857142855</v>
      </c>
      <c r="F237" s="38">
        <v>19</v>
      </c>
      <c r="G237" s="39">
        <v>122</v>
      </c>
      <c r="H237" s="39">
        <v>71</v>
      </c>
      <c r="I237" s="39">
        <f t="shared" si="31"/>
        <v>70.666666666666671</v>
      </c>
      <c r="J237" s="39">
        <f t="shared" si="32"/>
        <v>51.500809055133622</v>
      </c>
      <c r="K237" s="40">
        <f t="shared" si="37"/>
        <v>4897.3333333333339</v>
      </c>
      <c r="L237" s="41">
        <v>0.9</v>
      </c>
      <c r="M237" s="39">
        <v>1.4</v>
      </c>
      <c r="N237" s="39">
        <v>15.9</v>
      </c>
      <c r="O237" s="39">
        <f t="shared" si="33"/>
        <v>6.0666666666666664</v>
      </c>
      <c r="P237" s="39">
        <f t="shared" si="34"/>
        <v>8.5195852794213724</v>
      </c>
      <c r="Q237" s="40" t="e">
        <f t="shared" si="39"/>
        <v>#DIV/0!</v>
      </c>
      <c r="R237" s="41">
        <f t="shared" si="30"/>
        <v>0.17100000000000001</v>
      </c>
      <c r="S237" s="39">
        <f t="shared" si="30"/>
        <v>1.7079999999999997</v>
      </c>
      <c r="T237" s="39">
        <f t="shared" si="30"/>
        <v>11.289000000000001</v>
      </c>
      <c r="U237" s="39">
        <f t="shared" si="35"/>
        <v>4.389333333333334</v>
      </c>
      <c r="V237" s="39">
        <f t="shared" si="36"/>
        <v>6.024503492681645</v>
      </c>
      <c r="W237" s="52">
        <f t="shared" si="38"/>
        <v>123.718</v>
      </c>
    </row>
    <row r="238" spans="1:23" ht="34" x14ac:dyDescent="0.2">
      <c r="A238" s="117" t="s">
        <v>78</v>
      </c>
      <c r="B238" s="49">
        <v>43191</v>
      </c>
      <c r="C238" s="39">
        <v>40</v>
      </c>
      <c r="D238" s="64">
        <v>755.86250000000007</v>
      </c>
      <c r="E238" s="63">
        <v>20.337499999999999</v>
      </c>
      <c r="F238" s="38">
        <v>112</v>
      </c>
      <c r="G238" s="39">
        <v>110</v>
      </c>
      <c r="H238" s="39">
        <v>68</v>
      </c>
      <c r="I238" s="39">
        <f t="shared" si="31"/>
        <v>96.666666666666671</v>
      </c>
      <c r="J238" s="39">
        <f t="shared" si="32"/>
        <v>24.84619353811231</v>
      </c>
      <c r="K238" s="40">
        <f t="shared" si="37"/>
        <v>4994.0000000000009</v>
      </c>
      <c r="L238" s="41">
        <v>2.7</v>
      </c>
      <c r="M238" s="39">
        <v>1.4</v>
      </c>
      <c r="N238" s="39">
        <v>14.2</v>
      </c>
      <c r="O238" s="39">
        <f t="shared" si="33"/>
        <v>6.0999999999999988</v>
      </c>
      <c r="P238" s="39">
        <f t="shared" si="34"/>
        <v>7.044856279584419</v>
      </c>
      <c r="Q238" s="40" t="e">
        <f t="shared" si="39"/>
        <v>#DIV/0!</v>
      </c>
      <c r="R238" s="41">
        <f t="shared" si="30"/>
        <v>3.0240000000000005</v>
      </c>
      <c r="S238" s="39">
        <f t="shared" si="30"/>
        <v>1.54</v>
      </c>
      <c r="T238" s="39">
        <f t="shared" si="30"/>
        <v>9.6559999999999988</v>
      </c>
      <c r="U238" s="39">
        <f t="shared" si="35"/>
        <v>4.7399999999999993</v>
      </c>
      <c r="V238" s="39">
        <f t="shared" si="36"/>
        <v>4.3215571267773374</v>
      </c>
      <c r="W238" s="52">
        <f t="shared" si="38"/>
        <v>128.458</v>
      </c>
    </row>
    <row r="239" spans="1:23" ht="34" x14ac:dyDescent="0.2">
      <c r="A239" s="117" t="s">
        <v>78</v>
      </c>
      <c r="B239" s="49">
        <v>43193</v>
      </c>
      <c r="C239" s="39">
        <v>42</v>
      </c>
      <c r="D239" s="64">
        <v>756.07999999999993</v>
      </c>
      <c r="E239" s="63">
        <v>18.16</v>
      </c>
      <c r="F239" s="38">
        <v>108</v>
      </c>
      <c r="G239" s="39">
        <v>113</v>
      </c>
      <c r="H239" s="39">
        <v>57</v>
      </c>
      <c r="I239" s="39">
        <f t="shared" si="31"/>
        <v>92.666666666666671</v>
      </c>
      <c r="J239" s="39">
        <f t="shared" si="32"/>
        <v>30.98924544633725</v>
      </c>
      <c r="K239" s="40">
        <f t="shared" si="37"/>
        <v>5086.6666666666679</v>
      </c>
      <c r="L239" s="41">
        <v>0.9</v>
      </c>
      <c r="M239" s="39">
        <v>1.1000000000000001</v>
      </c>
      <c r="N239" s="39">
        <v>6.9</v>
      </c>
      <c r="O239" s="39">
        <f t="shared" si="33"/>
        <v>2.9666666666666668</v>
      </c>
      <c r="P239" s="39">
        <f t="shared" si="34"/>
        <v>3.4078341117685493</v>
      </c>
      <c r="Q239" s="40" t="e">
        <f t="shared" si="39"/>
        <v>#DIV/0!</v>
      </c>
      <c r="R239" s="41">
        <f t="shared" si="30"/>
        <v>0.97199999999999998</v>
      </c>
      <c r="S239" s="39">
        <f t="shared" si="30"/>
        <v>1.2430000000000001</v>
      </c>
      <c r="T239" s="39">
        <f t="shared" si="30"/>
        <v>3.9330000000000003</v>
      </c>
      <c r="U239" s="39">
        <f t="shared" si="35"/>
        <v>2.0493333333333332</v>
      </c>
      <c r="V239" s="39">
        <f t="shared" si="36"/>
        <v>1.636920991781013</v>
      </c>
      <c r="W239" s="52">
        <f t="shared" si="38"/>
        <v>130.50733333333332</v>
      </c>
    </row>
    <row r="240" spans="1:23" ht="35" thickBot="1" x14ac:dyDescent="0.25">
      <c r="A240" s="117" t="s">
        <v>78</v>
      </c>
      <c r="B240" s="49">
        <v>43195</v>
      </c>
      <c r="C240" s="39">
        <v>44</v>
      </c>
      <c r="D240" s="114"/>
      <c r="E240" s="115"/>
      <c r="F240" s="38"/>
      <c r="G240" s="39"/>
      <c r="H240" s="39"/>
      <c r="I240" s="39" t="e">
        <f t="shared" si="31"/>
        <v>#DIV/0!</v>
      </c>
      <c r="J240" s="39" t="e">
        <f t="shared" si="32"/>
        <v>#DIV/0!</v>
      </c>
      <c r="K240" s="40" t="e">
        <f t="shared" si="37"/>
        <v>#DIV/0!</v>
      </c>
      <c r="L240" s="41"/>
      <c r="M240" s="39"/>
      <c r="N240" s="39"/>
      <c r="O240" s="39" t="e">
        <f t="shared" si="33"/>
        <v>#DIV/0!</v>
      </c>
      <c r="P240" s="39" t="e">
        <f t="shared" si="34"/>
        <v>#DIV/0!</v>
      </c>
      <c r="Q240" s="40" t="e">
        <f t="shared" si="39"/>
        <v>#DIV/0!</v>
      </c>
      <c r="R240" s="41">
        <f t="shared" si="30"/>
        <v>0</v>
      </c>
      <c r="S240" s="39">
        <f t="shared" si="30"/>
        <v>0</v>
      </c>
      <c r="T240" s="39">
        <f t="shared" si="30"/>
        <v>0</v>
      </c>
      <c r="U240" s="39">
        <f t="shared" si="35"/>
        <v>0</v>
      </c>
      <c r="V240" s="39">
        <f t="shared" si="36"/>
        <v>0</v>
      </c>
      <c r="W240" s="52">
        <f t="shared" si="38"/>
        <v>130.50733333333332</v>
      </c>
    </row>
    <row r="241" spans="1:23" ht="34" x14ac:dyDescent="0.2">
      <c r="A241" s="116" t="s">
        <v>79</v>
      </c>
      <c r="B241" s="70">
        <v>43151</v>
      </c>
      <c r="C241" s="71">
        <v>0</v>
      </c>
      <c r="D241" s="72">
        <v>759.69999999999993</v>
      </c>
      <c r="E241" s="73">
        <v>12.5</v>
      </c>
      <c r="F241" s="74">
        <v>0</v>
      </c>
      <c r="G241" s="71">
        <v>0</v>
      </c>
      <c r="H241" s="71">
        <v>0</v>
      </c>
      <c r="I241" s="71">
        <f t="shared" si="31"/>
        <v>0</v>
      </c>
      <c r="J241" s="71">
        <f t="shared" si="32"/>
        <v>0</v>
      </c>
      <c r="K241" s="40">
        <f>I241</f>
        <v>0</v>
      </c>
      <c r="L241" s="75">
        <v>0</v>
      </c>
      <c r="M241" s="71">
        <v>0</v>
      </c>
      <c r="N241" s="71">
        <v>0</v>
      </c>
      <c r="O241" s="71">
        <f t="shared" si="33"/>
        <v>0</v>
      </c>
      <c r="P241" s="71">
        <f t="shared" si="34"/>
        <v>0</v>
      </c>
      <c r="Q241" s="76">
        <f>O241</f>
        <v>0</v>
      </c>
      <c r="R241" s="75">
        <f t="shared" si="30"/>
        <v>0</v>
      </c>
      <c r="S241" s="71">
        <f t="shared" si="30"/>
        <v>0</v>
      </c>
      <c r="T241" s="71">
        <f t="shared" si="30"/>
        <v>0</v>
      </c>
      <c r="U241" s="71">
        <f t="shared" si="35"/>
        <v>0</v>
      </c>
      <c r="V241" s="71">
        <f t="shared" si="36"/>
        <v>0</v>
      </c>
      <c r="W241" s="52">
        <f>U241</f>
        <v>0</v>
      </c>
    </row>
    <row r="242" spans="1:23" ht="34" x14ac:dyDescent="0.2">
      <c r="A242" s="117" t="s">
        <v>79</v>
      </c>
      <c r="B242" s="78">
        <v>43153</v>
      </c>
      <c r="C242" s="79">
        <v>2</v>
      </c>
      <c r="D242" s="80">
        <v>761.88571428571436</v>
      </c>
      <c r="E242" s="81">
        <v>15.22857142857143</v>
      </c>
      <c r="F242" s="85">
        <v>130</v>
      </c>
      <c r="G242" s="79">
        <v>172</v>
      </c>
      <c r="H242" s="79">
        <v>1</v>
      </c>
      <c r="I242" s="79">
        <f t="shared" si="31"/>
        <v>101</v>
      </c>
      <c r="J242" s="79">
        <f t="shared" si="32"/>
        <v>89.112288714856831</v>
      </c>
      <c r="K242" s="40">
        <f t="shared" si="37"/>
        <v>101</v>
      </c>
      <c r="L242" s="84">
        <v>1</v>
      </c>
      <c r="M242" s="79">
        <v>0.2</v>
      </c>
      <c r="N242" s="79">
        <v>4.4000000000000004</v>
      </c>
      <c r="O242" s="79">
        <f t="shared" si="33"/>
        <v>1.8666666666666669</v>
      </c>
      <c r="P242" s="79">
        <f t="shared" si="34"/>
        <v>2.2300971578236974</v>
      </c>
      <c r="Q242" s="40">
        <f t="shared" si="39"/>
        <v>1.8666666666666669</v>
      </c>
      <c r="R242" s="84">
        <f t="shared" si="30"/>
        <v>1.3</v>
      </c>
      <c r="S242" s="79">
        <f t="shared" si="30"/>
        <v>0.34399999999999997</v>
      </c>
      <c r="T242" s="79">
        <f t="shared" si="30"/>
        <v>4.4000000000000004E-2</v>
      </c>
      <c r="U242" s="79">
        <f t="shared" si="35"/>
        <v>0.56266666666666676</v>
      </c>
      <c r="V242" s="79">
        <f t="shared" si="36"/>
        <v>0.6559308906686232</v>
      </c>
      <c r="W242" s="52">
        <f t="shared" si="38"/>
        <v>0.56266666666666676</v>
      </c>
    </row>
    <row r="243" spans="1:23" ht="34" x14ac:dyDescent="0.2">
      <c r="A243" s="117" t="s">
        <v>79</v>
      </c>
      <c r="B243" s="78">
        <v>43155</v>
      </c>
      <c r="C243" s="79">
        <v>4</v>
      </c>
      <c r="D243" s="80">
        <v>759.01250000000005</v>
      </c>
      <c r="E243" s="81">
        <v>15.225000000000001</v>
      </c>
      <c r="F243" s="85">
        <v>300</v>
      </c>
      <c r="G243" s="79">
        <v>204</v>
      </c>
      <c r="H243" s="79">
        <v>25</v>
      </c>
      <c r="I243" s="79">
        <f t="shared" si="31"/>
        <v>176.33333333333334</v>
      </c>
      <c r="J243" s="79">
        <f t="shared" si="32"/>
        <v>139.57196471116015</v>
      </c>
      <c r="K243" s="40">
        <f t="shared" si="37"/>
        <v>277.33333333333337</v>
      </c>
      <c r="L243" s="84">
        <v>3.8</v>
      </c>
      <c r="M243" s="79">
        <v>0.1</v>
      </c>
      <c r="N243" s="79">
        <v>1.8</v>
      </c>
      <c r="O243" s="79">
        <f t="shared" si="33"/>
        <v>1.9000000000000001</v>
      </c>
      <c r="P243" s="79">
        <f t="shared" si="34"/>
        <v>1.8520259177452132</v>
      </c>
      <c r="Q243" s="40">
        <f t="shared" si="39"/>
        <v>3.7666666666666671</v>
      </c>
      <c r="R243" s="84">
        <f t="shared" si="30"/>
        <v>11.4</v>
      </c>
      <c r="S243" s="79">
        <f t="shared" si="30"/>
        <v>0.20400000000000001</v>
      </c>
      <c r="T243" s="79">
        <f t="shared" si="30"/>
        <v>0.45</v>
      </c>
      <c r="U243" s="79">
        <f t="shared" si="35"/>
        <v>4.0179999999999998</v>
      </c>
      <c r="V243" s="79">
        <f t="shared" si="36"/>
        <v>6.3941826686449925</v>
      </c>
      <c r="W243" s="52">
        <f t="shared" si="38"/>
        <v>4.5806666666666667</v>
      </c>
    </row>
    <row r="244" spans="1:23" ht="34" x14ac:dyDescent="0.2">
      <c r="A244" s="117" t="s">
        <v>79</v>
      </c>
      <c r="B244" s="78">
        <v>43157</v>
      </c>
      <c r="C244" s="79">
        <v>6</v>
      </c>
      <c r="D244" s="80">
        <v>760.50000000000011</v>
      </c>
      <c r="E244" s="81">
        <v>15.000000000000002</v>
      </c>
      <c r="F244" s="85">
        <v>382</v>
      </c>
      <c r="G244" s="79">
        <v>468</v>
      </c>
      <c r="H244" s="79">
        <v>72.5</v>
      </c>
      <c r="I244" s="79">
        <f t="shared" si="31"/>
        <v>307.5</v>
      </c>
      <c r="J244" s="79">
        <f t="shared" si="32"/>
        <v>208.00901422774928</v>
      </c>
      <c r="K244" s="40">
        <f t="shared" si="37"/>
        <v>584.83333333333337</v>
      </c>
      <c r="L244" s="84">
        <v>2.5</v>
      </c>
      <c r="M244" s="79">
        <v>1.4</v>
      </c>
      <c r="N244" s="79">
        <v>2.9</v>
      </c>
      <c r="O244" s="79">
        <f t="shared" si="33"/>
        <v>2.2666666666666666</v>
      </c>
      <c r="P244" s="79">
        <f t="shared" si="34"/>
        <v>0.77674534651540239</v>
      </c>
      <c r="Q244" s="40">
        <f t="shared" si="39"/>
        <v>6.0333333333333332</v>
      </c>
      <c r="R244" s="84">
        <f t="shared" si="30"/>
        <v>9.5500000000000007</v>
      </c>
      <c r="S244" s="79">
        <f t="shared" si="30"/>
        <v>6.5519999999999996</v>
      </c>
      <c r="T244" s="79">
        <f t="shared" si="30"/>
        <v>2.1025</v>
      </c>
      <c r="U244" s="79">
        <f t="shared" si="35"/>
        <v>6.0681666666666665</v>
      </c>
      <c r="V244" s="79">
        <f t="shared" si="36"/>
        <v>3.7472503363577605</v>
      </c>
      <c r="W244" s="52">
        <f t="shared" si="38"/>
        <v>10.648833333333332</v>
      </c>
    </row>
    <row r="245" spans="1:23" ht="34" x14ac:dyDescent="0.2">
      <c r="A245" s="117" t="s">
        <v>79</v>
      </c>
      <c r="B245" s="78">
        <v>43159</v>
      </c>
      <c r="C245" s="79">
        <v>8</v>
      </c>
      <c r="D245" s="80">
        <v>758.34999999999991</v>
      </c>
      <c r="E245" s="81">
        <v>17.049999999999997</v>
      </c>
      <c r="F245" s="85">
        <v>517</v>
      </c>
      <c r="G245" s="79">
        <v>560</v>
      </c>
      <c r="H245" s="79">
        <v>8</v>
      </c>
      <c r="I245" s="79">
        <f t="shared" si="31"/>
        <v>361.66666666666669</v>
      </c>
      <c r="J245" s="79">
        <f t="shared" si="32"/>
        <v>307.03799981978347</v>
      </c>
      <c r="K245" s="40">
        <f t="shared" si="37"/>
        <v>946.5</v>
      </c>
      <c r="L245" s="84">
        <v>1.7</v>
      </c>
      <c r="M245" s="79">
        <v>1.1000000000000001</v>
      </c>
      <c r="N245" s="79">
        <v>3.5</v>
      </c>
      <c r="O245" s="79">
        <f t="shared" si="33"/>
        <v>2.1</v>
      </c>
      <c r="P245" s="79">
        <f t="shared" si="34"/>
        <v>1.2489995996796801</v>
      </c>
      <c r="Q245" s="40">
        <f t="shared" si="39"/>
        <v>8.1333333333333329</v>
      </c>
      <c r="R245" s="84">
        <f t="shared" si="30"/>
        <v>8.7889999999999997</v>
      </c>
      <c r="S245" s="79">
        <f t="shared" si="30"/>
        <v>6.16</v>
      </c>
      <c r="T245" s="79">
        <f t="shared" si="30"/>
        <v>0.28000000000000003</v>
      </c>
      <c r="U245" s="79">
        <f t="shared" si="35"/>
        <v>5.0763333333333334</v>
      </c>
      <c r="V245" s="79">
        <f t="shared" si="36"/>
        <v>4.3567786647170115</v>
      </c>
      <c r="W245" s="52">
        <f t="shared" si="38"/>
        <v>15.725166666666667</v>
      </c>
    </row>
    <row r="246" spans="1:23" ht="34" x14ac:dyDescent="0.2">
      <c r="A246" s="117" t="s">
        <v>79</v>
      </c>
      <c r="B246" s="78">
        <v>43161</v>
      </c>
      <c r="C246" s="79">
        <v>10</v>
      </c>
      <c r="D246" s="80">
        <v>760.01249999999993</v>
      </c>
      <c r="E246" s="81">
        <v>16.337500000000002</v>
      </c>
      <c r="F246" s="85">
        <v>706</v>
      </c>
      <c r="G246" s="79">
        <v>691</v>
      </c>
      <c r="H246" s="79">
        <v>478</v>
      </c>
      <c r="I246" s="79">
        <f t="shared" si="31"/>
        <v>625</v>
      </c>
      <c r="J246" s="79">
        <f t="shared" si="32"/>
        <v>127.5264678409937</v>
      </c>
      <c r="K246" s="40">
        <f t="shared" si="37"/>
        <v>1571.5</v>
      </c>
      <c r="L246" s="84"/>
      <c r="M246" s="79"/>
      <c r="N246" s="79"/>
      <c r="O246" s="79" t="e">
        <f t="shared" si="33"/>
        <v>#DIV/0!</v>
      </c>
      <c r="P246" s="79" t="e">
        <f t="shared" si="34"/>
        <v>#DIV/0!</v>
      </c>
      <c r="Q246" s="40" t="e">
        <f t="shared" si="39"/>
        <v>#DIV/0!</v>
      </c>
      <c r="R246" s="84">
        <f t="shared" si="30"/>
        <v>0</v>
      </c>
      <c r="S246" s="79">
        <f t="shared" si="30"/>
        <v>0</v>
      </c>
      <c r="T246" s="79">
        <f t="shared" si="30"/>
        <v>0</v>
      </c>
      <c r="U246" s="79">
        <f t="shared" si="35"/>
        <v>0</v>
      </c>
      <c r="V246" s="79">
        <f t="shared" si="36"/>
        <v>0</v>
      </c>
      <c r="W246" s="52">
        <f t="shared" si="38"/>
        <v>15.725166666666667</v>
      </c>
    </row>
    <row r="247" spans="1:23" ht="34" x14ac:dyDescent="0.2">
      <c r="A247" s="117" t="s">
        <v>79</v>
      </c>
      <c r="B247" s="78">
        <v>43163</v>
      </c>
      <c r="C247" s="79">
        <v>12</v>
      </c>
      <c r="D247" s="80">
        <v>758.6</v>
      </c>
      <c r="E247" s="81">
        <v>17.424999999999997</v>
      </c>
      <c r="F247" s="85">
        <v>661</v>
      </c>
      <c r="G247" s="79">
        <v>672</v>
      </c>
      <c r="H247" s="79">
        <v>608</v>
      </c>
      <c r="I247" s="79">
        <f t="shared" si="31"/>
        <v>647</v>
      </c>
      <c r="J247" s="79">
        <f t="shared" si="32"/>
        <v>34.219877264537345</v>
      </c>
      <c r="K247" s="40">
        <f t="shared" si="37"/>
        <v>2218.5</v>
      </c>
      <c r="L247" s="84"/>
      <c r="M247" s="79"/>
      <c r="N247" s="79"/>
      <c r="O247" s="79" t="e">
        <f t="shared" si="33"/>
        <v>#DIV/0!</v>
      </c>
      <c r="P247" s="79" t="e">
        <f t="shared" si="34"/>
        <v>#DIV/0!</v>
      </c>
      <c r="Q247" s="40" t="e">
        <f t="shared" si="39"/>
        <v>#DIV/0!</v>
      </c>
      <c r="R247" s="84">
        <f t="shared" si="30"/>
        <v>0</v>
      </c>
      <c r="S247" s="79">
        <f t="shared" si="30"/>
        <v>0</v>
      </c>
      <c r="T247" s="79">
        <f t="shared" si="30"/>
        <v>0</v>
      </c>
      <c r="U247" s="79">
        <f t="shared" si="35"/>
        <v>0</v>
      </c>
      <c r="V247" s="79">
        <f t="shared" si="36"/>
        <v>0</v>
      </c>
      <c r="W247" s="52">
        <f t="shared" si="38"/>
        <v>15.725166666666667</v>
      </c>
    </row>
    <row r="248" spans="1:23" ht="34" x14ac:dyDescent="0.2">
      <c r="A248" s="117" t="s">
        <v>79</v>
      </c>
      <c r="B248" s="78">
        <v>43165</v>
      </c>
      <c r="C248" s="79">
        <v>14</v>
      </c>
      <c r="D248" s="80">
        <v>756.61428571428576</v>
      </c>
      <c r="E248" s="81">
        <v>18.685714285714283</v>
      </c>
      <c r="F248" s="85">
        <v>409</v>
      </c>
      <c r="G248" s="79">
        <v>391</v>
      </c>
      <c r="H248" s="79">
        <v>396</v>
      </c>
      <c r="I248" s="79">
        <f t="shared" si="31"/>
        <v>398.66666666666669</v>
      </c>
      <c r="J248" s="79">
        <f t="shared" si="32"/>
        <v>9.2915732431775684</v>
      </c>
      <c r="K248" s="40">
        <f t="shared" si="37"/>
        <v>2617.1666666666665</v>
      </c>
      <c r="L248" s="84"/>
      <c r="M248" s="79"/>
      <c r="N248" s="79"/>
      <c r="O248" s="79" t="e">
        <f t="shared" si="33"/>
        <v>#DIV/0!</v>
      </c>
      <c r="P248" s="79" t="e">
        <f t="shared" si="34"/>
        <v>#DIV/0!</v>
      </c>
      <c r="Q248" s="40" t="e">
        <f t="shared" si="39"/>
        <v>#DIV/0!</v>
      </c>
      <c r="R248" s="84">
        <f t="shared" si="30"/>
        <v>0</v>
      </c>
      <c r="S248" s="79">
        <f t="shared" si="30"/>
        <v>0</v>
      </c>
      <c r="T248" s="79">
        <f t="shared" si="30"/>
        <v>0</v>
      </c>
      <c r="U248" s="79">
        <f t="shared" si="35"/>
        <v>0</v>
      </c>
      <c r="V248" s="79">
        <f t="shared" si="36"/>
        <v>0</v>
      </c>
      <c r="W248" s="52">
        <f t="shared" si="38"/>
        <v>15.725166666666667</v>
      </c>
    </row>
    <row r="249" spans="1:23" ht="34" x14ac:dyDescent="0.2">
      <c r="A249" s="117" t="s">
        <v>79</v>
      </c>
      <c r="B249" s="78">
        <v>43167</v>
      </c>
      <c r="C249" s="79">
        <v>16</v>
      </c>
      <c r="D249" s="80">
        <v>756.89999999999986</v>
      </c>
      <c r="E249" s="81">
        <v>19.38571428571429</v>
      </c>
      <c r="F249" s="85">
        <v>302</v>
      </c>
      <c r="G249" s="79">
        <v>258</v>
      </c>
      <c r="H249" s="79">
        <v>276</v>
      </c>
      <c r="I249" s="79">
        <f t="shared" si="31"/>
        <v>278.66666666666669</v>
      </c>
      <c r="J249" s="79">
        <f t="shared" si="32"/>
        <v>22.120880030716076</v>
      </c>
      <c r="K249" s="40">
        <f t="shared" si="37"/>
        <v>2895.833333333333</v>
      </c>
      <c r="L249" s="84"/>
      <c r="M249" s="79"/>
      <c r="N249" s="79"/>
      <c r="O249" s="79" t="e">
        <f t="shared" si="33"/>
        <v>#DIV/0!</v>
      </c>
      <c r="P249" s="79" t="e">
        <f t="shared" si="34"/>
        <v>#DIV/0!</v>
      </c>
      <c r="Q249" s="40" t="e">
        <f t="shared" si="39"/>
        <v>#DIV/0!</v>
      </c>
      <c r="R249" s="84">
        <f t="shared" si="30"/>
        <v>0</v>
      </c>
      <c r="S249" s="79">
        <f t="shared" si="30"/>
        <v>0</v>
      </c>
      <c r="T249" s="79">
        <f t="shared" si="30"/>
        <v>0</v>
      </c>
      <c r="U249" s="79">
        <f t="shared" si="35"/>
        <v>0</v>
      </c>
      <c r="V249" s="79">
        <f t="shared" si="36"/>
        <v>0</v>
      </c>
      <c r="W249" s="52">
        <f t="shared" si="38"/>
        <v>15.725166666666667</v>
      </c>
    </row>
    <row r="250" spans="1:23" ht="34" x14ac:dyDescent="0.2">
      <c r="A250" s="117" t="s">
        <v>79</v>
      </c>
      <c r="B250" s="78">
        <v>43169</v>
      </c>
      <c r="C250" s="79">
        <v>18</v>
      </c>
      <c r="D250" s="80">
        <v>756.53750000000002</v>
      </c>
      <c r="E250" s="81">
        <v>18.625</v>
      </c>
      <c r="F250" s="85">
        <v>262</v>
      </c>
      <c r="G250" s="79">
        <v>269</v>
      </c>
      <c r="H250" s="79">
        <v>274</v>
      </c>
      <c r="I250" s="79">
        <f t="shared" si="31"/>
        <v>268.33333333333331</v>
      </c>
      <c r="J250" s="79">
        <f t="shared" si="32"/>
        <v>6.0277137733417083</v>
      </c>
      <c r="K250" s="40">
        <f t="shared" si="37"/>
        <v>3164.1666666666665</v>
      </c>
      <c r="L250" s="84"/>
      <c r="M250" s="79"/>
      <c r="N250" s="79"/>
      <c r="O250" s="79" t="e">
        <f t="shared" si="33"/>
        <v>#DIV/0!</v>
      </c>
      <c r="P250" s="79" t="e">
        <f t="shared" si="34"/>
        <v>#DIV/0!</v>
      </c>
      <c r="Q250" s="40" t="e">
        <f t="shared" si="39"/>
        <v>#DIV/0!</v>
      </c>
      <c r="R250" s="84">
        <f t="shared" si="30"/>
        <v>0</v>
      </c>
      <c r="S250" s="79">
        <f t="shared" si="30"/>
        <v>0</v>
      </c>
      <c r="T250" s="79">
        <f t="shared" si="30"/>
        <v>0</v>
      </c>
      <c r="U250" s="79">
        <f t="shared" si="35"/>
        <v>0</v>
      </c>
      <c r="V250" s="79">
        <f t="shared" si="36"/>
        <v>0</v>
      </c>
      <c r="W250" s="52">
        <f t="shared" si="38"/>
        <v>15.725166666666667</v>
      </c>
    </row>
    <row r="251" spans="1:23" ht="34" x14ac:dyDescent="0.2">
      <c r="A251" s="117" t="s">
        <v>79</v>
      </c>
      <c r="B251" s="78">
        <v>43171</v>
      </c>
      <c r="C251" s="79">
        <v>20</v>
      </c>
      <c r="D251" s="80">
        <v>756.19999999999993</v>
      </c>
      <c r="E251" s="81">
        <v>18.862500000000001</v>
      </c>
      <c r="F251" s="85">
        <v>242</v>
      </c>
      <c r="G251" s="79">
        <v>268</v>
      </c>
      <c r="H251" s="79">
        <v>230</v>
      </c>
      <c r="I251" s="79">
        <f t="shared" si="31"/>
        <v>246.66666666666666</v>
      </c>
      <c r="J251" s="79">
        <f t="shared" si="32"/>
        <v>19.425069712444621</v>
      </c>
      <c r="K251" s="40">
        <f t="shared" si="37"/>
        <v>3410.833333333333</v>
      </c>
      <c r="L251" s="84"/>
      <c r="M251" s="79"/>
      <c r="N251" s="79"/>
      <c r="O251" s="79" t="e">
        <f t="shared" si="33"/>
        <v>#DIV/0!</v>
      </c>
      <c r="P251" s="79" t="e">
        <f t="shared" si="34"/>
        <v>#DIV/0!</v>
      </c>
      <c r="Q251" s="40" t="e">
        <f t="shared" si="39"/>
        <v>#DIV/0!</v>
      </c>
      <c r="R251" s="84">
        <f t="shared" si="30"/>
        <v>0</v>
      </c>
      <c r="S251" s="79">
        <f t="shared" si="30"/>
        <v>0</v>
      </c>
      <c r="T251" s="79">
        <f t="shared" si="30"/>
        <v>0</v>
      </c>
      <c r="U251" s="79">
        <f t="shared" si="35"/>
        <v>0</v>
      </c>
      <c r="V251" s="79">
        <f t="shared" si="36"/>
        <v>0</v>
      </c>
      <c r="W251" s="52">
        <f t="shared" si="38"/>
        <v>15.725166666666667</v>
      </c>
    </row>
    <row r="252" spans="1:23" ht="34" x14ac:dyDescent="0.2">
      <c r="A252" s="117" t="s">
        <v>79</v>
      </c>
      <c r="B252" s="78">
        <v>43173</v>
      </c>
      <c r="C252" s="79">
        <v>22</v>
      </c>
      <c r="D252" s="80">
        <v>757.03750000000002</v>
      </c>
      <c r="E252" s="81">
        <v>18.237500000000001</v>
      </c>
      <c r="F252" s="85">
        <v>239</v>
      </c>
      <c r="G252" s="79">
        <v>257</v>
      </c>
      <c r="H252" s="79">
        <v>230</v>
      </c>
      <c r="I252" s="79">
        <f t="shared" si="31"/>
        <v>242</v>
      </c>
      <c r="J252" s="79">
        <f t="shared" si="32"/>
        <v>13.74772708486752</v>
      </c>
      <c r="K252" s="40">
        <f t="shared" si="37"/>
        <v>3652.833333333333</v>
      </c>
      <c r="L252" s="84"/>
      <c r="M252" s="79"/>
      <c r="N252" s="79"/>
      <c r="O252" s="79" t="e">
        <f t="shared" si="33"/>
        <v>#DIV/0!</v>
      </c>
      <c r="P252" s="79" t="e">
        <f t="shared" si="34"/>
        <v>#DIV/0!</v>
      </c>
      <c r="Q252" s="40" t="e">
        <f t="shared" si="39"/>
        <v>#DIV/0!</v>
      </c>
      <c r="R252" s="84">
        <f t="shared" si="30"/>
        <v>0</v>
      </c>
      <c r="S252" s="79">
        <f t="shared" si="30"/>
        <v>0</v>
      </c>
      <c r="T252" s="79">
        <f t="shared" si="30"/>
        <v>0</v>
      </c>
      <c r="U252" s="79">
        <f t="shared" si="35"/>
        <v>0</v>
      </c>
      <c r="V252" s="79">
        <f t="shared" si="36"/>
        <v>0</v>
      </c>
      <c r="W252" s="52">
        <f t="shared" si="38"/>
        <v>15.725166666666667</v>
      </c>
    </row>
    <row r="253" spans="1:23" ht="34" x14ac:dyDescent="0.2">
      <c r="A253" s="117" t="s">
        <v>79</v>
      </c>
      <c r="B253" s="78">
        <v>43175</v>
      </c>
      <c r="C253" s="79">
        <v>24</v>
      </c>
      <c r="D253" s="86">
        <v>760.32499999999993</v>
      </c>
      <c r="E253" s="87">
        <v>15.287500000000001</v>
      </c>
      <c r="F253" s="85">
        <v>209</v>
      </c>
      <c r="G253" s="79">
        <v>232</v>
      </c>
      <c r="H253" s="79">
        <v>186</v>
      </c>
      <c r="I253" s="79">
        <f t="shared" si="31"/>
        <v>209</v>
      </c>
      <c r="J253" s="79">
        <f t="shared" si="32"/>
        <v>23</v>
      </c>
      <c r="K253" s="40">
        <f t="shared" si="37"/>
        <v>3861.833333333333</v>
      </c>
      <c r="L253" s="84">
        <v>0.6</v>
      </c>
      <c r="M253" s="79">
        <v>0.2</v>
      </c>
      <c r="N253" s="79">
        <v>4.7</v>
      </c>
      <c r="O253" s="79">
        <f t="shared" si="33"/>
        <v>1.8333333333333333</v>
      </c>
      <c r="P253" s="79">
        <f t="shared" si="34"/>
        <v>2.4906491790963523</v>
      </c>
      <c r="Q253" s="40" t="e">
        <f t="shared" si="39"/>
        <v>#DIV/0!</v>
      </c>
      <c r="R253" s="84">
        <f t="shared" si="30"/>
        <v>1.254</v>
      </c>
      <c r="S253" s="79">
        <f t="shared" si="30"/>
        <v>0.46400000000000008</v>
      </c>
      <c r="T253" s="79">
        <f t="shared" si="30"/>
        <v>8.7420000000000009</v>
      </c>
      <c r="U253" s="79">
        <f t="shared" si="35"/>
        <v>3.4866666666666668</v>
      </c>
      <c r="V253" s="79">
        <f t="shared" si="36"/>
        <v>4.5683609022638887</v>
      </c>
      <c r="W253" s="52">
        <f t="shared" si="38"/>
        <v>19.211833333333335</v>
      </c>
    </row>
    <row r="254" spans="1:23" ht="34" x14ac:dyDescent="0.2">
      <c r="A254" s="117" t="s">
        <v>79</v>
      </c>
      <c r="B254" s="78">
        <v>43177</v>
      </c>
      <c r="C254" s="79">
        <v>26</v>
      </c>
      <c r="D254" s="86">
        <v>757.52499999999998</v>
      </c>
      <c r="E254" s="87">
        <v>17.1875</v>
      </c>
      <c r="F254" s="85">
        <v>212</v>
      </c>
      <c r="G254" s="79">
        <v>240</v>
      </c>
      <c r="H254" s="79">
        <v>216</v>
      </c>
      <c r="I254" s="79">
        <f t="shared" si="31"/>
        <v>222.66666666666666</v>
      </c>
      <c r="J254" s="79">
        <f t="shared" si="32"/>
        <v>15.143755588800731</v>
      </c>
      <c r="K254" s="40">
        <f t="shared" si="37"/>
        <v>4084.4999999999995</v>
      </c>
      <c r="L254" s="84">
        <v>0.9</v>
      </c>
      <c r="M254" s="79">
        <v>6.9</v>
      </c>
      <c r="N254" s="79">
        <v>1.4</v>
      </c>
      <c r="O254" s="79">
        <f t="shared" si="33"/>
        <v>3.0666666666666669</v>
      </c>
      <c r="P254" s="79">
        <f t="shared" si="34"/>
        <v>3.3291640592396967</v>
      </c>
      <c r="Q254" s="40" t="e">
        <f t="shared" si="39"/>
        <v>#DIV/0!</v>
      </c>
      <c r="R254" s="84">
        <f t="shared" si="30"/>
        <v>1.9080000000000001</v>
      </c>
      <c r="S254" s="79">
        <f t="shared" si="30"/>
        <v>16.559999999999999</v>
      </c>
      <c r="T254" s="79">
        <f t="shared" si="30"/>
        <v>3.0239999999999996</v>
      </c>
      <c r="U254" s="79">
        <f t="shared" si="35"/>
        <v>7.1640000000000006</v>
      </c>
      <c r="V254" s="79">
        <f t="shared" si="36"/>
        <v>8.1562844482031132</v>
      </c>
      <c r="W254" s="52">
        <f t="shared" si="38"/>
        <v>26.375833333333336</v>
      </c>
    </row>
    <row r="255" spans="1:23" ht="34" x14ac:dyDescent="0.2">
      <c r="A255" s="117" t="s">
        <v>79</v>
      </c>
      <c r="B255" s="78">
        <v>43179</v>
      </c>
      <c r="C255" s="79">
        <v>28</v>
      </c>
      <c r="D255" s="86">
        <v>756.35714285714289</v>
      </c>
      <c r="E255" s="87">
        <v>18.357142857142858</v>
      </c>
      <c r="F255" s="85">
        <v>163</v>
      </c>
      <c r="G255" s="79">
        <v>140</v>
      </c>
      <c r="H255" s="79">
        <v>188</v>
      </c>
      <c r="I255" s="79">
        <f t="shared" si="31"/>
        <v>163.66666666666666</v>
      </c>
      <c r="J255" s="79">
        <f t="shared" si="32"/>
        <v>24.006943440041169</v>
      </c>
      <c r="K255" s="40">
        <f t="shared" si="37"/>
        <v>4248.1666666666661</v>
      </c>
      <c r="L255" s="84">
        <v>0.2</v>
      </c>
      <c r="M255" s="79">
        <v>0.5</v>
      </c>
      <c r="N255" s="79">
        <v>1.1000000000000001</v>
      </c>
      <c r="O255" s="79">
        <f t="shared" si="33"/>
        <v>0.6</v>
      </c>
      <c r="P255" s="79">
        <f t="shared" si="34"/>
        <v>0.45825756949558411</v>
      </c>
      <c r="Q255" s="40" t="e">
        <f t="shared" si="39"/>
        <v>#DIV/0!</v>
      </c>
      <c r="R255" s="84">
        <f t="shared" si="30"/>
        <v>0.32600000000000001</v>
      </c>
      <c r="S255" s="79">
        <f t="shared" si="30"/>
        <v>0.7</v>
      </c>
      <c r="T255" s="79">
        <f t="shared" si="30"/>
        <v>2.0680000000000001</v>
      </c>
      <c r="U255" s="79">
        <f t="shared" si="35"/>
        <v>1.0313333333333334</v>
      </c>
      <c r="V255" s="79">
        <f t="shared" si="36"/>
        <v>0.91704816303907</v>
      </c>
      <c r="W255" s="52">
        <f t="shared" si="38"/>
        <v>27.407166666666669</v>
      </c>
    </row>
    <row r="256" spans="1:23" ht="34" x14ac:dyDescent="0.2">
      <c r="A256" s="117" t="s">
        <v>79</v>
      </c>
      <c r="B256" s="78">
        <v>43181</v>
      </c>
      <c r="C256" s="79">
        <v>30</v>
      </c>
      <c r="D256" s="88">
        <v>758.98571428571427</v>
      </c>
      <c r="E256" s="87">
        <v>21.328571428571426</v>
      </c>
      <c r="F256" s="85">
        <v>158</v>
      </c>
      <c r="G256" s="79">
        <v>186</v>
      </c>
      <c r="H256" s="79">
        <v>116</v>
      </c>
      <c r="I256" s="79">
        <f t="shared" si="31"/>
        <v>153.33333333333334</v>
      </c>
      <c r="J256" s="79">
        <f t="shared" si="32"/>
        <v>35.232560697930197</v>
      </c>
      <c r="K256" s="40">
        <f t="shared" si="37"/>
        <v>4401.4999999999991</v>
      </c>
      <c r="L256" s="84">
        <v>0.6</v>
      </c>
      <c r="M256" s="79">
        <v>0.7</v>
      </c>
      <c r="N256" s="79">
        <v>0.7</v>
      </c>
      <c r="O256" s="79">
        <f t="shared" si="33"/>
        <v>0.66666666666666663</v>
      </c>
      <c r="P256" s="79">
        <f t="shared" si="34"/>
        <v>5.7735026918962561E-2</v>
      </c>
      <c r="Q256" s="40" t="e">
        <f t="shared" si="39"/>
        <v>#DIV/0!</v>
      </c>
      <c r="R256" s="84">
        <f t="shared" si="30"/>
        <v>0.94799999999999995</v>
      </c>
      <c r="S256" s="79">
        <f t="shared" si="30"/>
        <v>1.3019999999999998</v>
      </c>
      <c r="T256" s="79">
        <f t="shared" si="30"/>
        <v>0.81199999999999983</v>
      </c>
      <c r="U256" s="79">
        <f t="shared" si="35"/>
        <v>1.0206666666666666</v>
      </c>
      <c r="V256" s="79">
        <f t="shared" si="36"/>
        <v>0.25295322360731615</v>
      </c>
      <c r="W256" s="52">
        <f t="shared" si="38"/>
        <v>28.427833333333336</v>
      </c>
    </row>
    <row r="257" spans="1:23" ht="34" x14ac:dyDescent="0.2">
      <c r="A257" s="117" t="s">
        <v>79</v>
      </c>
      <c r="B257" s="78">
        <v>43183</v>
      </c>
      <c r="C257" s="79">
        <v>32</v>
      </c>
      <c r="D257" s="88">
        <v>756.9375</v>
      </c>
      <c r="E257" s="87">
        <v>20.212499999999999</v>
      </c>
      <c r="F257" s="85">
        <v>129</v>
      </c>
      <c r="G257" s="79">
        <v>153</v>
      </c>
      <c r="H257" s="79">
        <v>164</v>
      </c>
      <c r="I257" s="79">
        <f t="shared" si="31"/>
        <v>148.66666666666666</v>
      </c>
      <c r="J257" s="79">
        <f t="shared" si="32"/>
        <v>17.897858344878401</v>
      </c>
      <c r="K257" s="40">
        <f t="shared" si="37"/>
        <v>4550.1666666666661</v>
      </c>
      <c r="L257" s="84">
        <v>0.8</v>
      </c>
      <c r="M257" s="79">
        <v>1.4</v>
      </c>
      <c r="N257" s="79">
        <v>3</v>
      </c>
      <c r="O257" s="79">
        <f t="shared" si="33"/>
        <v>1.7333333333333334</v>
      </c>
      <c r="P257" s="79">
        <f t="shared" si="34"/>
        <v>1.1372481406154653</v>
      </c>
      <c r="Q257" s="40" t="e">
        <f t="shared" si="39"/>
        <v>#DIV/0!</v>
      </c>
      <c r="R257" s="84">
        <f t="shared" si="30"/>
        <v>1.032</v>
      </c>
      <c r="S257" s="79">
        <f t="shared" si="30"/>
        <v>2.1419999999999999</v>
      </c>
      <c r="T257" s="79">
        <f t="shared" si="30"/>
        <v>4.92</v>
      </c>
      <c r="U257" s="79">
        <f t="shared" si="35"/>
        <v>2.698</v>
      </c>
      <c r="V257" s="79">
        <f t="shared" si="36"/>
        <v>2.0027451160844212</v>
      </c>
      <c r="W257" s="52">
        <f t="shared" si="38"/>
        <v>31.125833333333336</v>
      </c>
    </row>
    <row r="258" spans="1:23" ht="34" x14ac:dyDescent="0.2">
      <c r="A258" s="117" t="s">
        <v>79</v>
      </c>
      <c r="B258" s="78">
        <v>43185</v>
      </c>
      <c r="C258" s="79">
        <v>34</v>
      </c>
      <c r="D258" s="88">
        <v>754.32500000000005</v>
      </c>
      <c r="E258" s="87">
        <v>20.8125</v>
      </c>
      <c r="F258" s="85">
        <v>152</v>
      </c>
      <c r="G258" s="79">
        <v>137</v>
      </c>
      <c r="H258" s="79">
        <v>1</v>
      </c>
      <c r="I258" s="79">
        <f t="shared" si="31"/>
        <v>96.666666666666671</v>
      </c>
      <c r="J258" s="79">
        <f t="shared" si="32"/>
        <v>83.188540877535132</v>
      </c>
      <c r="K258" s="40">
        <f t="shared" si="37"/>
        <v>4646.833333333333</v>
      </c>
      <c r="L258" s="84">
        <v>1.6</v>
      </c>
      <c r="M258" s="79">
        <v>0.7</v>
      </c>
      <c r="N258" s="79">
        <v>1.6</v>
      </c>
      <c r="O258" s="79">
        <f t="shared" si="33"/>
        <v>1.3</v>
      </c>
      <c r="P258" s="79">
        <f t="shared" si="34"/>
        <v>0.51961524227066402</v>
      </c>
      <c r="Q258" s="40" t="e">
        <f t="shared" si="39"/>
        <v>#DIV/0!</v>
      </c>
      <c r="R258" s="84">
        <f t="shared" si="30"/>
        <v>2.4320000000000004</v>
      </c>
      <c r="S258" s="79">
        <f t="shared" si="30"/>
        <v>0.95899999999999996</v>
      </c>
      <c r="T258" s="79">
        <f t="shared" si="30"/>
        <v>1.6E-2</v>
      </c>
      <c r="U258" s="79">
        <f t="shared" si="35"/>
        <v>1.1356666666666668</v>
      </c>
      <c r="V258" s="79">
        <f t="shared" si="36"/>
        <v>1.2176503329500361</v>
      </c>
      <c r="W258" s="52">
        <f t="shared" si="38"/>
        <v>32.261500000000005</v>
      </c>
    </row>
    <row r="259" spans="1:23" ht="34" x14ac:dyDescent="0.2">
      <c r="A259" s="117" t="s">
        <v>79</v>
      </c>
      <c r="B259" s="78">
        <v>43187</v>
      </c>
      <c r="C259" s="79">
        <v>36</v>
      </c>
      <c r="D259" s="88">
        <v>755.96249999999998</v>
      </c>
      <c r="E259" s="87">
        <v>16.55</v>
      </c>
      <c r="F259" s="85">
        <v>120</v>
      </c>
      <c r="G259" s="79">
        <v>129</v>
      </c>
      <c r="H259" s="79">
        <v>1</v>
      </c>
      <c r="I259" s="79">
        <f t="shared" si="31"/>
        <v>83.333333333333329</v>
      </c>
      <c r="J259" s="79">
        <f t="shared" si="32"/>
        <v>71.444617245341405</v>
      </c>
      <c r="K259" s="40">
        <f t="shared" si="37"/>
        <v>4730.1666666666661</v>
      </c>
      <c r="L259" s="84">
        <v>0.7</v>
      </c>
      <c r="M259" s="79">
        <v>0.6</v>
      </c>
      <c r="N259" s="79">
        <v>1.5</v>
      </c>
      <c r="O259" s="79">
        <f t="shared" si="33"/>
        <v>0.93333333333333324</v>
      </c>
      <c r="P259" s="79">
        <f t="shared" si="34"/>
        <v>0.4932882862316248</v>
      </c>
      <c r="Q259" s="40" t="e">
        <f t="shared" si="39"/>
        <v>#DIV/0!</v>
      </c>
      <c r="R259" s="84">
        <f t="shared" si="30"/>
        <v>0.84</v>
      </c>
      <c r="S259" s="79">
        <f t="shared" si="30"/>
        <v>0.77399999999999991</v>
      </c>
      <c r="T259" s="79">
        <f t="shared" si="30"/>
        <v>1.4999999999999999E-2</v>
      </c>
      <c r="U259" s="79">
        <f t="shared" si="35"/>
        <v>0.54299999999999993</v>
      </c>
      <c r="V259" s="79">
        <f t="shared" si="36"/>
        <v>0.45845065165184345</v>
      </c>
      <c r="W259" s="52">
        <f t="shared" si="38"/>
        <v>32.804500000000004</v>
      </c>
    </row>
    <row r="260" spans="1:23" ht="34" x14ac:dyDescent="0.2">
      <c r="A260" s="117" t="s">
        <v>79</v>
      </c>
      <c r="B260" s="78">
        <v>43189</v>
      </c>
      <c r="C260" s="79">
        <v>38</v>
      </c>
      <c r="D260" s="88">
        <v>759.17142857142858</v>
      </c>
      <c r="E260" s="87">
        <v>18.657142857142855</v>
      </c>
      <c r="F260" s="85">
        <v>97</v>
      </c>
      <c r="G260" s="79">
        <v>108</v>
      </c>
      <c r="H260" s="79">
        <v>44</v>
      </c>
      <c r="I260" s="79">
        <f t="shared" si="31"/>
        <v>83</v>
      </c>
      <c r="J260" s="79">
        <f t="shared" si="32"/>
        <v>34.219877264537345</v>
      </c>
      <c r="K260" s="40">
        <f t="shared" si="37"/>
        <v>4813.1666666666661</v>
      </c>
      <c r="L260" s="84">
        <v>0.5</v>
      </c>
      <c r="M260" s="79">
        <v>0.2</v>
      </c>
      <c r="N260" s="79">
        <v>1.2</v>
      </c>
      <c r="O260" s="79">
        <f t="shared" si="33"/>
        <v>0.6333333333333333</v>
      </c>
      <c r="P260" s="79">
        <f t="shared" si="34"/>
        <v>0.51316014394468834</v>
      </c>
      <c r="Q260" s="40" t="e">
        <f t="shared" si="39"/>
        <v>#DIV/0!</v>
      </c>
      <c r="R260" s="84">
        <f t="shared" si="30"/>
        <v>0.48499999999999999</v>
      </c>
      <c r="S260" s="79">
        <f t="shared" si="30"/>
        <v>0.21600000000000003</v>
      </c>
      <c r="T260" s="79">
        <f t="shared" si="30"/>
        <v>0.52800000000000002</v>
      </c>
      <c r="U260" s="79">
        <f t="shared" si="35"/>
        <v>0.40966666666666668</v>
      </c>
      <c r="V260" s="79">
        <f t="shared" si="36"/>
        <v>0.16909267675843703</v>
      </c>
      <c r="W260" s="52">
        <f t="shared" si="38"/>
        <v>33.214166666666671</v>
      </c>
    </row>
    <row r="261" spans="1:23" ht="34" x14ac:dyDescent="0.2">
      <c r="A261" s="117" t="s">
        <v>79</v>
      </c>
      <c r="B261" s="78">
        <v>43191</v>
      </c>
      <c r="C261" s="79">
        <v>40</v>
      </c>
      <c r="D261" s="88">
        <v>755.86250000000007</v>
      </c>
      <c r="E261" s="87">
        <v>20.337499999999999</v>
      </c>
      <c r="F261" s="85">
        <v>113</v>
      </c>
      <c r="G261" s="79">
        <v>89</v>
      </c>
      <c r="H261" s="79">
        <v>1</v>
      </c>
      <c r="I261" s="79">
        <f t="shared" si="31"/>
        <v>67.666666666666671</v>
      </c>
      <c r="J261" s="79">
        <f t="shared" si="32"/>
        <v>58.968918366655949</v>
      </c>
      <c r="K261" s="40">
        <f t="shared" si="37"/>
        <v>4880.833333333333</v>
      </c>
      <c r="L261" s="84">
        <v>1.6</v>
      </c>
      <c r="M261" s="79">
        <v>0.2</v>
      </c>
      <c r="N261" s="79">
        <v>0.7</v>
      </c>
      <c r="O261" s="79">
        <f t="shared" si="33"/>
        <v>0.83333333333333337</v>
      </c>
      <c r="P261" s="79">
        <f t="shared" si="34"/>
        <v>0.70945988845975883</v>
      </c>
      <c r="Q261" s="40" t="e">
        <f t="shared" si="39"/>
        <v>#DIV/0!</v>
      </c>
      <c r="R261" s="84">
        <f t="shared" si="30"/>
        <v>1.8080000000000001</v>
      </c>
      <c r="S261" s="79">
        <f t="shared" si="30"/>
        <v>0.17800000000000002</v>
      </c>
      <c r="T261" s="79">
        <f t="shared" si="30"/>
        <v>6.9999999999999993E-3</v>
      </c>
      <c r="U261" s="79">
        <f t="shared" si="35"/>
        <v>0.66433333333333333</v>
      </c>
      <c r="V261" s="79">
        <f t="shared" si="36"/>
        <v>0.99412792604037303</v>
      </c>
      <c r="W261" s="52">
        <f t="shared" si="38"/>
        <v>33.878500000000003</v>
      </c>
    </row>
    <row r="262" spans="1:23" ht="34" x14ac:dyDescent="0.2">
      <c r="A262" s="117" t="s">
        <v>79</v>
      </c>
      <c r="B262" s="78">
        <v>43193</v>
      </c>
      <c r="C262" s="79">
        <v>42</v>
      </c>
      <c r="D262" s="88">
        <v>756.07999999999993</v>
      </c>
      <c r="E262" s="87">
        <v>18.16</v>
      </c>
      <c r="F262" s="85">
        <v>99</v>
      </c>
      <c r="G262" s="79">
        <v>104</v>
      </c>
      <c r="H262" s="79">
        <v>58</v>
      </c>
      <c r="I262" s="79">
        <f t="shared" si="31"/>
        <v>87</v>
      </c>
      <c r="J262" s="79">
        <f t="shared" si="32"/>
        <v>25.238858928247925</v>
      </c>
      <c r="K262" s="40">
        <f t="shared" si="37"/>
        <v>4967.833333333333</v>
      </c>
      <c r="L262" s="84">
        <v>1.1000000000000001</v>
      </c>
      <c r="M262" s="79">
        <v>0.2</v>
      </c>
      <c r="N262" s="79">
        <v>1.6</v>
      </c>
      <c r="O262" s="79">
        <f t="shared" si="33"/>
        <v>0.96666666666666679</v>
      </c>
      <c r="P262" s="79">
        <f t="shared" si="34"/>
        <v>0.7094598884597586</v>
      </c>
      <c r="Q262" s="40" t="e">
        <f t="shared" si="39"/>
        <v>#DIV/0!</v>
      </c>
      <c r="R262" s="84">
        <f t="shared" si="30"/>
        <v>1.089</v>
      </c>
      <c r="S262" s="79">
        <f t="shared" si="30"/>
        <v>0.20800000000000002</v>
      </c>
      <c r="T262" s="79">
        <f t="shared" si="30"/>
        <v>0.92800000000000016</v>
      </c>
      <c r="U262" s="79">
        <f t="shared" si="35"/>
        <v>0.7416666666666667</v>
      </c>
      <c r="V262" s="79">
        <f t="shared" si="36"/>
        <v>0.46912720378734535</v>
      </c>
      <c r="W262" s="52">
        <f t="shared" si="38"/>
        <v>34.62016666666667</v>
      </c>
    </row>
    <row r="263" spans="1:23" ht="35" thickBot="1" x14ac:dyDescent="0.25">
      <c r="A263" s="117" t="s">
        <v>79</v>
      </c>
      <c r="B263" s="78">
        <v>43195</v>
      </c>
      <c r="C263" s="79">
        <v>44</v>
      </c>
      <c r="D263" s="89"/>
      <c r="E263" s="90"/>
      <c r="F263" s="85"/>
      <c r="G263" s="79"/>
      <c r="H263" s="79"/>
      <c r="I263" s="79" t="e">
        <f t="shared" si="31"/>
        <v>#DIV/0!</v>
      </c>
      <c r="J263" s="79" t="e">
        <f t="shared" si="32"/>
        <v>#DIV/0!</v>
      </c>
      <c r="K263" s="40" t="e">
        <f t="shared" si="37"/>
        <v>#DIV/0!</v>
      </c>
      <c r="L263" s="84"/>
      <c r="M263" s="79"/>
      <c r="N263" s="79"/>
      <c r="O263" s="79" t="e">
        <f t="shared" si="33"/>
        <v>#DIV/0!</v>
      </c>
      <c r="P263" s="79" t="e">
        <f t="shared" si="34"/>
        <v>#DIV/0!</v>
      </c>
      <c r="Q263" s="40" t="e">
        <f t="shared" si="39"/>
        <v>#DIV/0!</v>
      </c>
      <c r="R263" s="84">
        <f t="shared" si="30"/>
        <v>0</v>
      </c>
      <c r="S263" s="79">
        <f t="shared" si="30"/>
        <v>0</v>
      </c>
      <c r="T263" s="79">
        <f t="shared" si="30"/>
        <v>0</v>
      </c>
      <c r="U263" s="79">
        <f t="shared" si="35"/>
        <v>0</v>
      </c>
      <c r="V263" s="79">
        <f t="shared" si="36"/>
        <v>0</v>
      </c>
      <c r="W263" s="52">
        <f t="shared" si="38"/>
        <v>34.62016666666667</v>
      </c>
    </row>
    <row r="264" spans="1:23" ht="34" x14ac:dyDescent="0.2">
      <c r="A264" s="118" t="s">
        <v>73</v>
      </c>
      <c r="B264" s="92">
        <v>43151</v>
      </c>
      <c r="C264" s="93">
        <v>0</v>
      </c>
      <c r="D264" s="94">
        <v>759.69999999999993</v>
      </c>
      <c r="E264" s="95">
        <v>12.5</v>
      </c>
      <c r="F264" s="96">
        <v>0</v>
      </c>
      <c r="G264" s="93">
        <v>0</v>
      </c>
      <c r="H264" s="93">
        <v>0</v>
      </c>
      <c r="I264" s="93">
        <f t="shared" si="31"/>
        <v>0</v>
      </c>
      <c r="J264" s="93">
        <f t="shared" si="32"/>
        <v>0</v>
      </c>
      <c r="K264" s="40">
        <f>I264</f>
        <v>0</v>
      </c>
      <c r="L264" s="97">
        <v>0</v>
      </c>
      <c r="M264" s="93">
        <v>0</v>
      </c>
      <c r="N264" s="93">
        <v>0</v>
      </c>
      <c r="O264" s="93">
        <f t="shared" si="33"/>
        <v>0</v>
      </c>
      <c r="P264" s="93">
        <f t="shared" si="34"/>
        <v>0</v>
      </c>
      <c r="Q264" s="76">
        <f>O264</f>
        <v>0</v>
      </c>
      <c r="R264" s="97">
        <f t="shared" si="30"/>
        <v>0</v>
      </c>
      <c r="S264" s="93">
        <f t="shared" si="30"/>
        <v>0</v>
      </c>
      <c r="T264" s="93">
        <f t="shared" si="30"/>
        <v>0</v>
      </c>
      <c r="U264" s="93">
        <f t="shared" si="35"/>
        <v>0</v>
      </c>
      <c r="V264" s="93">
        <f t="shared" si="36"/>
        <v>0</v>
      </c>
      <c r="W264" s="52">
        <f>U264</f>
        <v>0</v>
      </c>
    </row>
    <row r="265" spans="1:23" ht="34" x14ac:dyDescent="0.2">
      <c r="A265" s="117" t="s">
        <v>73</v>
      </c>
      <c r="B265" s="98">
        <v>43153</v>
      </c>
      <c r="C265" s="99">
        <v>2</v>
      </c>
      <c r="D265" s="100">
        <v>761.88571428571436</v>
      </c>
      <c r="E265" s="101">
        <v>15.22857142857143</v>
      </c>
      <c r="F265" s="102">
        <v>1</v>
      </c>
      <c r="G265" s="99">
        <v>156</v>
      </c>
      <c r="H265" s="99">
        <v>183</v>
      </c>
      <c r="I265" s="99">
        <f t="shared" si="31"/>
        <v>113.33333333333333</v>
      </c>
      <c r="J265" s="99">
        <f t="shared" si="32"/>
        <v>98.215748906849612</v>
      </c>
      <c r="K265" s="40">
        <f t="shared" si="37"/>
        <v>113.33333333333333</v>
      </c>
      <c r="L265" s="103">
        <v>1.8</v>
      </c>
      <c r="M265" s="99">
        <v>1.5</v>
      </c>
      <c r="N265" s="99">
        <v>1.9</v>
      </c>
      <c r="O265" s="99">
        <f t="shared" si="33"/>
        <v>1.7333333333333332</v>
      </c>
      <c r="P265" s="99">
        <f t="shared" si="34"/>
        <v>0.20816659994661324</v>
      </c>
      <c r="Q265" s="40">
        <f t="shared" si="39"/>
        <v>1.7333333333333332</v>
      </c>
      <c r="R265" s="103">
        <f t="shared" si="30"/>
        <v>1.8000000000000002E-2</v>
      </c>
      <c r="S265" s="99">
        <f t="shared" si="30"/>
        <v>2.34</v>
      </c>
      <c r="T265" s="99">
        <f t="shared" si="30"/>
        <v>3.4769999999999999</v>
      </c>
      <c r="U265" s="99">
        <f t="shared" si="35"/>
        <v>1.9449999999999996</v>
      </c>
      <c r="V265" s="99">
        <f t="shared" si="36"/>
        <v>1.7630056721406202</v>
      </c>
      <c r="W265" s="52">
        <f t="shared" si="38"/>
        <v>1.9449999999999996</v>
      </c>
    </row>
    <row r="266" spans="1:23" ht="34" x14ac:dyDescent="0.2">
      <c r="A266" s="117" t="s">
        <v>73</v>
      </c>
      <c r="B266" s="98">
        <v>43155</v>
      </c>
      <c r="C266" s="99">
        <v>4</v>
      </c>
      <c r="D266" s="100">
        <v>759.01250000000005</v>
      </c>
      <c r="E266" s="101">
        <v>15.225000000000001</v>
      </c>
      <c r="F266" s="102">
        <v>1</v>
      </c>
      <c r="G266" s="99">
        <v>320</v>
      </c>
      <c r="H266" s="99">
        <v>358</v>
      </c>
      <c r="I266" s="99">
        <f t="shared" si="31"/>
        <v>226.33333333333334</v>
      </c>
      <c r="J266" s="99">
        <f t="shared" si="32"/>
        <v>196.0671653626209</v>
      </c>
      <c r="K266" s="40">
        <f t="shared" si="37"/>
        <v>339.66666666666669</v>
      </c>
      <c r="L266" s="103">
        <v>1.6</v>
      </c>
      <c r="M266" s="99">
        <v>3.8</v>
      </c>
      <c r="N266" s="99">
        <v>4.7</v>
      </c>
      <c r="O266" s="99">
        <f t="shared" si="33"/>
        <v>3.3666666666666671</v>
      </c>
      <c r="P266" s="99">
        <f t="shared" si="34"/>
        <v>1.5947831618540902</v>
      </c>
      <c r="Q266" s="40">
        <f t="shared" si="39"/>
        <v>5.1000000000000005</v>
      </c>
      <c r="R266" s="103">
        <f t="shared" si="30"/>
        <v>1.6E-2</v>
      </c>
      <c r="S266" s="99">
        <f t="shared" si="30"/>
        <v>12.16</v>
      </c>
      <c r="T266" s="99">
        <f t="shared" si="30"/>
        <v>16.826000000000001</v>
      </c>
      <c r="U266" s="99">
        <f t="shared" si="35"/>
        <v>9.6673333333333336</v>
      </c>
      <c r="V266" s="99">
        <f t="shared" si="36"/>
        <v>8.6777915009138891</v>
      </c>
      <c r="W266" s="52">
        <f t="shared" si="38"/>
        <v>11.612333333333334</v>
      </c>
    </row>
    <row r="267" spans="1:23" ht="34" x14ac:dyDescent="0.2">
      <c r="A267" s="117" t="s">
        <v>73</v>
      </c>
      <c r="B267" s="98">
        <v>43157</v>
      </c>
      <c r="C267" s="99">
        <v>6</v>
      </c>
      <c r="D267" s="100">
        <v>760.50000000000011</v>
      </c>
      <c r="E267" s="101">
        <v>15.000000000000002</v>
      </c>
      <c r="F267" s="102">
        <v>1</v>
      </c>
      <c r="G267" s="99">
        <v>332</v>
      </c>
      <c r="H267" s="99">
        <v>190</v>
      </c>
      <c r="I267" s="99">
        <f t="shared" si="31"/>
        <v>174.33333333333334</v>
      </c>
      <c r="J267" s="99">
        <f t="shared" si="32"/>
        <v>166.0552117018112</v>
      </c>
      <c r="K267" s="40">
        <f t="shared" si="37"/>
        <v>514</v>
      </c>
      <c r="L267" s="103">
        <v>1.1000000000000001</v>
      </c>
      <c r="M267" s="99">
        <v>0.3</v>
      </c>
      <c r="N267" s="99">
        <v>3.3</v>
      </c>
      <c r="O267" s="99">
        <f t="shared" si="33"/>
        <v>1.5666666666666667</v>
      </c>
      <c r="P267" s="99">
        <f t="shared" si="34"/>
        <v>1.5534906930308057</v>
      </c>
      <c r="Q267" s="40">
        <f t="shared" si="39"/>
        <v>6.666666666666667</v>
      </c>
      <c r="R267" s="103">
        <f t="shared" ref="R267:T330" si="40">F267*L267/100</f>
        <v>1.1000000000000001E-2</v>
      </c>
      <c r="S267" s="99">
        <f t="shared" si="40"/>
        <v>0.996</v>
      </c>
      <c r="T267" s="99">
        <f t="shared" si="40"/>
        <v>6.27</v>
      </c>
      <c r="U267" s="99">
        <f t="shared" si="35"/>
        <v>2.4256666666666664</v>
      </c>
      <c r="V267" s="99">
        <f t="shared" si="36"/>
        <v>3.3655208116030617</v>
      </c>
      <c r="W267" s="52">
        <f t="shared" si="38"/>
        <v>14.038</v>
      </c>
    </row>
    <row r="268" spans="1:23" ht="34" x14ac:dyDescent="0.2">
      <c r="A268" s="117" t="s">
        <v>73</v>
      </c>
      <c r="B268" s="98">
        <v>43159</v>
      </c>
      <c r="C268" s="99">
        <v>8</v>
      </c>
      <c r="D268" s="100">
        <v>758.34999999999991</v>
      </c>
      <c r="E268" s="101">
        <v>17.049999999999997</v>
      </c>
      <c r="F268" s="102">
        <v>1</v>
      </c>
      <c r="G268" s="99">
        <v>444</v>
      </c>
      <c r="H268" s="99">
        <v>472</v>
      </c>
      <c r="I268" s="99">
        <f t="shared" ref="I268:I331" si="41">AVERAGE(F268:H268)</f>
        <v>305.66666666666669</v>
      </c>
      <c r="J268" s="99">
        <f t="shared" ref="J268:J331" si="42">STDEV(F268:H268)</f>
        <v>264.22023641903991</v>
      </c>
      <c r="K268" s="40">
        <f t="shared" si="37"/>
        <v>819.66666666666674</v>
      </c>
      <c r="L268" s="103">
        <v>0.2</v>
      </c>
      <c r="M268" s="99">
        <v>1.2</v>
      </c>
      <c r="N268" s="99">
        <v>2</v>
      </c>
      <c r="O268" s="99">
        <f t="shared" ref="O268:O331" si="43">AVERAGE(L268:N268)</f>
        <v>1.1333333333333333</v>
      </c>
      <c r="P268" s="99">
        <f t="shared" ref="P268:P331" si="44">STDEV(L268:N268)</f>
        <v>0.90184995056457906</v>
      </c>
      <c r="Q268" s="40">
        <f t="shared" si="39"/>
        <v>7.8000000000000007</v>
      </c>
      <c r="R268" s="103">
        <f t="shared" si="40"/>
        <v>2E-3</v>
      </c>
      <c r="S268" s="99">
        <f t="shared" si="40"/>
        <v>5.3279999999999994</v>
      </c>
      <c r="T268" s="99">
        <f t="shared" si="40"/>
        <v>9.44</v>
      </c>
      <c r="U268" s="99">
        <f t="shared" ref="U268:U331" si="45">AVERAGE(R268:T268)</f>
        <v>4.9233333333333329</v>
      </c>
      <c r="V268" s="99">
        <f t="shared" ref="V268:V331" si="46">STDEV(R268:T268)</f>
        <v>4.7319950690309609</v>
      </c>
      <c r="W268" s="52">
        <f t="shared" si="38"/>
        <v>18.961333333333332</v>
      </c>
    </row>
    <row r="269" spans="1:23" ht="34" x14ac:dyDescent="0.2">
      <c r="A269" s="117" t="s">
        <v>73</v>
      </c>
      <c r="B269" s="98">
        <v>43161</v>
      </c>
      <c r="C269" s="99">
        <v>10</v>
      </c>
      <c r="D269" s="100">
        <v>760.01249999999993</v>
      </c>
      <c r="E269" s="101">
        <v>16.337500000000002</v>
      </c>
      <c r="F269" s="102">
        <v>1</v>
      </c>
      <c r="G269" s="99">
        <v>582</v>
      </c>
      <c r="H269" s="99">
        <v>530</v>
      </c>
      <c r="I269" s="99">
        <f t="shared" si="41"/>
        <v>371</v>
      </c>
      <c r="J269" s="99">
        <f t="shared" si="42"/>
        <v>321.48250341192755</v>
      </c>
      <c r="K269" s="40">
        <f t="shared" ref="K269:K332" si="47">K268+I269</f>
        <v>1190.6666666666667</v>
      </c>
      <c r="L269" s="103"/>
      <c r="M269" s="99"/>
      <c r="N269" s="99"/>
      <c r="O269" s="99" t="e">
        <f t="shared" si="43"/>
        <v>#DIV/0!</v>
      </c>
      <c r="P269" s="99" t="e">
        <f t="shared" si="44"/>
        <v>#DIV/0!</v>
      </c>
      <c r="Q269" s="40" t="e">
        <f t="shared" si="39"/>
        <v>#DIV/0!</v>
      </c>
      <c r="R269" s="103">
        <f t="shared" si="40"/>
        <v>0</v>
      </c>
      <c r="S269" s="99">
        <f t="shared" si="40"/>
        <v>0</v>
      </c>
      <c r="T269" s="99">
        <f t="shared" si="40"/>
        <v>0</v>
      </c>
      <c r="U269" s="99">
        <f t="shared" si="45"/>
        <v>0</v>
      </c>
      <c r="V269" s="99">
        <f t="shared" si="46"/>
        <v>0</v>
      </c>
      <c r="W269" s="52">
        <f t="shared" ref="W269:W332" si="48">W268+U269</f>
        <v>18.961333333333332</v>
      </c>
    </row>
    <row r="270" spans="1:23" ht="34" x14ac:dyDescent="0.2">
      <c r="A270" s="117" t="s">
        <v>73</v>
      </c>
      <c r="B270" s="98">
        <v>43163</v>
      </c>
      <c r="C270" s="99">
        <v>12</v>
      </c>
      <c r="D270" s="100">
        <v>758.6</v>
      </c>
      <c r="E270" s="101">
        <v>17.424999999999997</v>
      </c>
      <c r="F270" s="102">
        <v>1</v>
      </c>
      <c r="G270" s="99">
        <v>599</v>
      </c>
      <c r="H270" s="99">
        <v>556</v>
      </c>
      <c r="I270" s="99">
        <f t="shared" si="41"/>
        <v>385.33333333333331</v>
      </c>
      <c r="J270" s="99">
        <f t="shared" si="42"/>
        <v>333.53610499214824</v>
      </c>
      <c r="K270" s="40">
        <f t="shared" si="47"/>
        <v>1576</v>
      </c>
      <c r="L270" s="103"/>
      <c r="M270" s="99"/>
      <c r="N270" s="99"/>
      <c r="O270" s="99" t="e">
        <f t="shared" si="43"/>
        <v>#DIV/0!</v>
      </c>
      <c r="P270" s="99" t="e">
        <f t="shared" si="44"/>
        <v>#DIV/0!</v>
      </c>
      <c r="Q270" s="40" t="e">
        <f t="shared" ref="Q270:Q332" si="49">Q269+O270</f>
        <v>#DIV/0!</v>
      </c>
      <c r="R270" s="103">
        <f t="shared" si="40"/>
        <v>0</v>
      </c>
      <c r="S270" s="99">
        <f t="shared" si="40"/>
        <v>0</v>
      </c>
      <c r="T270" s="99">
        <f t="shared" si="40"/>
        <v>0</v>
      </c>
      <c r="U270" s="99">
        <f t="shared" si="45"/>
        <v>0</v>
      </c>
      <c r="V270" s="99">
        <f t="shared" si="46"/>
        <v>0</v>
      </c>
      <c r="W270" s="52">
        <f t="shared" si="48"/>
        <v>18.961333333333332</v>
      </c>
    </row>
    <row r="271" spans="1:23" ht="34" x14ac:dyDescent="0.2">
      <c r="A271" s="117" t="s">
        <v>73</v>
      </c>
      <c r="B271" s="98">
        <v>43165</v>
      </c>
      <c r="C271" s="99">
        <v>14</v>
      </c>
      <c r="D271" s="100">
        <v>756.61428571428576</v>
      </c>
      <c r="E271" s="101">
        <v>18.685714285714283</v>
      </c>
      <c r="F271" s="102">
        <v>1</v>
      </c>
      <c r="G271" s="99">
        <v>337</v>
      </c>
      <c r="H271" s="99">
        <v>341</v>
      </c>
      <c r="I271" s="99">
        <f t="shared" si="41"/>
        <v>226.33333333333334</v>
      </c>
      <c r="J271" s="99">
        <f t="shared" si="42"/>
        <v>195.1546395383244</v>
      </c>
      <c r="K271" s="40">
        <f t="shared" si="47"/>
        <v>1802.3333333333333</v>
      </c>
      <c r="L271" s="103"/>
      <c r="M271" s="99"/>
      <c r="N271" s="99"/>
      <c r="O271" s="99" t="e">
        <f t="shared" si="43"/>
        <v>#DIV/0!</v>
      </c>
      <c r="P271" s="99" t="e">
        <f t="shared" si="44"/>
        <v>#DIV/0!</v>
      </c>
      <c r="Q271" s="40" t="e">
        <f t="shared" si="49"/>
        <v>#DIV/0!</v>
      </c>
      <c r="R271" s="103">
        <f t="shared" si="40"/>
        <v>0</v>
      </c>
      <c r="S271" s="99">
        <f t="shared" si="40"/>
        <v>0</v>
      </c>
      <c r="T271" s="99">
        <f t="shared" si="40"/>
        <v>0</v>
      </c>
      <c r="U271" s="99">
        <f t="shared" si="45"/>
        <v>0</v>
      </c>
      <c r="V271" s="99">
        <f t="shared" si="46"/>
        <v>0</v>
      </c>
      <c r="W271" s="52">
        <f t="shared" si="48"/>
        <v>18.961333333333332</v>
      </c>
    </row>
    <row r="272" spans="1:23" ht="34" x14ac:dyDescent="0.2">
      <c r="A272" s="117" t="s">
        <v>73</v>
      </c>
      <c r="B272" s="98">
        <v>43167</v>
      </c>
      <c r="C272" s="99">
        <v>16</v>
      </c>
      <c r="D272" s="100">
        <v>756.89999999999986</v>
      </c>
      <c r="E272" s="101">
        <v>19.38571428571429</v>
      </c>
      <c r="F272" s="102">
        <v>1</v>
      </c>
      <c r="G272" s="99">
        <v>257</v>
      </c>
      <c r="H272" s="99">
        <v>255</v>
      </c>
      <c r="I272" s="99">
        <f t="shared" si="41"/>
        <v>171</v>
      </c>
      <c r="J272" s="99">
        <f t="shared" si="42"/>
        <v>147.22771478223794</v>
      </c>
      <c r="K272" s="40">
        <f t="shared" si="47"/>
        <v>1973.3333333333333</v>
      </c>
      <c r="L272" s="103"/>
      <c r="M272" s="99"/>
      <c r="N272" s="99"/>
      <c r="O272" s="99" t="e">
        <f t="shared" si="43"/>
        <v>#DIV/0!</v>
      </c>
      <c r="P272" s="99" t="e">
        <f t="shared" si="44"/>
        <v>#DIV/0!</v>
      </c>
      <c r="Q272" s="40" t="e">
        <f t="shared" si="49"/>
        <v>#DIV/0!</v>
      </c>
      <c r="R272" s="103">
        <f t="shared" si="40"/>
        <v>0</v>
      </c>
      <c r="S272" s="99">
        <f t="shared" si="40"/>
        <v>0</v>
      </c>
      <c r="T272" s="99">
        <f t="shared" si="40"/>
        <v>0</v>
      </c>
      <c r="U272" s="99">
        <f t="shared" si="45"/>
        <v>0</v>
      </c>
      <c r="V272" s="99">
        <f t="shared" si="46"/>
        <v>0</v>
      </c>
      <c r="W272" s="52">
        <f t="shared" si="48"/>
        <v>18.961333333333332</v>
      </c>
    </row>
    <row r="273" spans="1:23" ht="34" x14ac:dyDescent="0.2">
      <c r="A273" s="117" t="s">
        <v>73</v>
      </c>
      <c r="B273" s="98">
        <v>43169</v>
      </c>
      <c r="C273" s="99">
        <v>18</v>
      </c>
      <c r="D273" s="100">
        <v>756.53750000000002</v>
      </c>
      <c r="E273" s="101">
        <v>18.625</v>
      </c>
      <c r="F273" s="102">
        <v>1</v>
      </c>
      <c r="G273" s="99">
        <v>246</v>
      </c>
      <c r="H273" s="99">
        <v>144</v>
      </c>
      <c r="I273" s="99">
        <f t="shared" si="41"/>
        <v>130.33333333333334</v>
      </c>
      <c r="J273" s="99">
        <f t="shared" si="42"/>
        <v>123.07044053440831</v>
      </c>
      <c r="K273" s="40">
        <f t="shared" si="47"/>
        <v>2103.6666666666665</v>
      </c>
      <c r="L273" s="103"/>
      <c r="M273" s="99"/>
      <c r="N273" s="99"/>
      <c r="O273" s="99" t="e">
        <f t="shared" si="43"/>
        <v>#DIV/0!</v>
      </c>
      <c r="P273" s="99" t="e">
        <f t="shared" si="44"/>
        <v>#DIV/0!</v>
      </c>
      <c r="Q273" s="40" t="e">
        <f t="shared" si="49"/>
        <v>#DIV/0!</v>
      </c>
      <c r="R273" s="103">
        <f t="shared" si="40"/>
        <v>0</v>
      </c>
      <c r="S273" s="99">
        <f t="shared" si="40"/>
        <v>0</v>
      </c>
      <c r="T273" s="99">
        <f t="shared" si="40"/>
        <v>0</v>
      </c>
      <c r="U273" s="99">
        <f t="shared" si="45"/>
        <v>0</v>
      </c>
      <c r="V273" s="99">
        <f t="shared" si="46"/>
        <v>0</v>
      </c>
      <c r="W273" s="52">
        <f t="shared" si="48"/>
        <v>18.961333333333332</v>
      </c>
    </row>
    <row r="274" spans="1:23" ht="34" x14ac:dyDescent="0.2">
      <c r="A274" s="117" t="s">
        <v>73</v>
      </c>
      <c r="B274" s="98">
        <v>43171</v>
      </c>
      <c r="C274" s="99">
        <v>20</v>
      </c>
      <c r="D274" s="100">
        <v>756.19999999999993</v>
      </c>
      <c r="E274" s="101">
        <v>18.862500000000001</v>
      </c>
      <c r="F274" s="102">
        <v>1</v>
      </c>
      <c r="G274" s="99">
        <v>244</v>
      </c>
      <c r="H274" s="99">
        <v>233</v>
      </c>
      <c r="I274" s="99">
        <f t="shared" si="41"/>
        <v>159.33333333333334</v>
      </c>
      <c r="J274" s="99">
        <f t="shared" si="42"/>
        <v>137.2309488903044</v>
      </c>
      <c r="K274" s="40">
        <f t="shared" si="47"/>
        <v>2263</v>
      </c>
      <c r="L274" s="103"/>
      <c r="M274" s="99"/>
      <c r="N274" s="99"/>
      <c r="O274" s="99" t="e">
        <f t="shared" si="43"/>
        <v>#DIV/0!</v>
      </c>
      <c r="P274" s="99" t="e">
        <f t="shared" si="44"/>
        <v>#DIV/0!</v>
      </c>
      <c r="Q274" s="40" t="e">
        <f t="shared" si="49"/>
        <v>#DIV/0!</v>
      </c>
      <c r="R274" s="103">
        <f t="shared" si="40"/>
        <v>0</v>
      </c>
      <c r="S274" s="99">
        <f t="shared" si="40"/>
        <v>0</v>
      </c>
      <c r="T274" s="99">
        <f t="shared" si="40"/>
        <v>0</v>
      </c>
      <c r="U274" s="99">
        <f t="shared" si="45"/>
        <v>0</v>
      </c>
      <c r="V274" s="99">
        <f t="shared" si="46"/>
        <v>0</v>
      </c>
      <c r="W274" s="52">
        <f t="shared" si="48"/>
        <v>18.961333333333332</v>
      </c>
    </row>
    <row r="275" spans="1:23" ht="34" x14ac:dyDescent="0.2">
      <c r="A275" s="117" t="s">
        <v>73</v>
      </c>
      <c r="B275" s="98">
        <v>43173</v>
      </c>
      <c r="C275" s="99">
        <v>22</v>
      </c>
      <c r="D275" s="100">
        <v>757.03750000000002</v>
      </c>
      <c r="E275" s="101">
        <v>18.237500000000001</v>
      </c>
      <c r="F275" s="102">
        <v>1</v>
      </c>
      <c r="G275" s="99">
        <v>238</v>
      </c>
      <c r="H275" s="99">
        <v>220</v>
      </c>
      <c r="I275" s="99">
        <f t="shared" si="41"/>
        <v>153</v>
      </c>
      <c r="J275" s="99">
        <f t="shared" si="42"/>
        <v>131.94316958448437</v>
      </c>
      <c r="K275" s="40">
        <f t="shared" si="47"/>
        <v>2416</v>
      </c>
      <c r="L275" s="103"/>
      <c r="M275" s="99"/>
      <c r="N275" s="99"/>
      <c r="O275" s="99" t="e">
        <f t="shared" si="43"/>
        <v>#DIV/0!</v>
      </c>
      <c r="P275" s="99" t="e">
        <f t="shared" si="44"/>
        <v>#DIV/0!</v>
      </c>
      <c r="Q275" s="40" t="e">
        <f t="shared" si="49"/>
        <v>#DIV/0!</v>
      </c>
      <c r="R275" s="103">
        <f t="shared" si="40"/>
        <v>0</v>
      </c>
      <c r="S275" s="99">
        <f t="shared" si="40"/>
        <v>0</v>
      </c>
      <c r="T275" s="99">
        <f t="shared" si="40"/>
        <v>0</v>
      </c>
      <c r="U275" s="99">
        <f t="shared" si="45"/>
        <v>0</v>
      </c>
      <c r="V275" s="99">
        <f t="shared" si="46"/>
        <v>0</v>
      </c>
      <c r="W275" s="52">
        <f t="shared" si="48"/>
        <v>18.961333333333332</v>
      </c>
    </row>
    <row r="276" spans="1:23" ht="34" x14ac:dyDescent="0.2">
      <c r="A276" s="117" t="s">
        <v>73</v>
      </c>
      <c r="B276" s="98">
        <v>43175</v>
      </c>
      <c r="C276" s="99">
        <v>24</v>
      </c>
      <c r="D276" s="104">
        <v>760.32499999999993</v>
      </c>
      <c r="E276" s="105">
        <v>15.287500000000001</v>
      </c>
      <c r="F276" s="102">
        <v>1</v>
      </c>
      <c r="G276" s="99">
        <v>215</v>
      </c>
      <c r="H276" s="99">
        <v>66</v>
      </c>
      <c r="I276" s="99">
        <f t="shared" si="41"/>
        <v>94</v>
      </c>
      <c r="J276" s="99">
        <f t="shared" si="42"/>
        <v>109.71326264403953</v>
      </c>
      <c r="K276" s="40">
        <f t="shared" si="47"/>
        <v>2510</v>
      </c>
      <c r="L276" s="103">
        <v>1.8</v>
      </c>
      <c r="M276" s="99">
        <v>2.8</v>
      </c>
      <c r="N276" s="99">
        <v>6</v>
      </c>
      <c r="O276" s="99">
        <f t="shared" si="43"/>
        <v>3.5333333333333332</v>
      </c>
      <c r="P276" s="99">
        <f t="shared" si="44"/>
        <v>2.1939310229205775</v>
      </c>
      <c r="Q276" s="40" t="e">
        <f t="shared" si="49"/>
        <v>#DIV/0!</v>
      </c>
      <c r="R276" s="103">
        <f t="shared" si="40"/>
        <v>1.8000000000000002E-2</v>
      </c>
      <c r="S276" s="99">
        <f t="shared" si="40"/>
        <v>6.02</v>
      </c>
      <c r="T276" s="99">
        <f t="shared" si="40"/>
        <v>3.96</v>
      </c>
      <c r="U276" s="99">
        <f t="shared" si="45"/>
        <v>3.3326666666666664</v>
      </c>
      <c r="V276" s="99">
        <f t="shared" si="46"/>
        <v>3.0497805385524592</v>
      </c>
      <c r="W276" s="52">
        <f t="shared" si="48"/>
        <v>22.293999999999997</v>
      </c>
    </row>
    <row r="277" spans="1:23" ht="34" x14ac:dyDescent="0.2">
      <c r="A277" s="117" t="s">
        <v>73</v>
      </c>
      <c r="B277" s="98">
        <v>43177</v>
      </c>
      <c r="C277" s="99">
        <v>26</v>
      </c>
      <c r="D277" s="104">
        <v>757.52499999999998</v>
      </c>
      <c r="E277" s="105">
        <v>17.1875</v>
      </c>
      <c r="F277" s="102">
        <v>1</v>
      </c>
      <c r="G277" s="99">
        <v>210</v>
      </c>
      <c r="H277" s="99">
        <v>53</v>
      </c>
      <c r="I277" s="99">
        <f t="shared" si="41"/>
        <v>88</v>
      </c>
      <c r="J277" s="99">
        <f t="shared" si="42"/>
        <v>108.80716888146662</v>
      </c>
      <c r="K277" s="40">
        <f t="shared" si="47"/>
        <v>2598</v>
      </c>
      <c r="L277" s="103">
        <v>0.2</v>
      </c>
      <c r="M277" s="99">
        <v>0.6</v>
      </c>
      <c r="N277" s="99">
        <v>2.7</v>
      </c>
      <c r="O277" s="99">
        <f t="shared" si="43"/>
        <v>1.1666666666666667</v>
      </c>
      <c r="P277" s="99">
        <f t="shared" si="44"/>
        <v>1.3428824718989127</v>
      </c>
      <c r="Q277" s="40" t="e">
        <f t="shared" si="49"/>
        <v>#DIV/0!</v>
      </c>
      <c r="R277" s="103">
        <f t="shared" si="40"/>
        <v>2E-3</v>
      </c>
      <c r="S277" s="99">
        <f t="shared" si="40"/>
        <v>1.26</v>
      </c>
      <c r="T277" s="99">
        <f t="shared" si="40"/>
        <v>1.4310000000000003</v>
      </c>
      <c r="U277" s="99">
        <f t="shared" si="45"/>
        <v>0.89766666666666683</v>
      </c>
      <c r="V277" s="99">
        <f t="shared" si="46"/>
        <v>0.78036807554725962</v>
      </c>
      <c r="W277" s="52">
        <f t="shared" si="48"/>
        <v>23.191666666666663</v>
      </c>
    </row>
    <row r="278" spans="1:23" ht="34" x14ac:dyDescent="0.2">
      <c r="A278" s="117" t="s">
        <v>73</v>
      </c>
      <c r="B278" s="98">
        <v>43179</v>
      </c>
      <c r="C278" s="99">
        <v>28</v>
      </c>
      <c r="D278" s="104">
        <v>756.35714285714289</v>
      </c>
      <c r="E278" s="105">
        <v>18.357142857142858</v>
      </c>
      <c r="F278" s="102">
        <v>1</v>
      </c>
      <c r="G278" s="99">
        <v>170</v>
      </c>
      <c r="H278" s="99">
        <v>61</v>
      </c>
      <c r="I278" s="99">
        <f t="shared" si="41"/>
        <v>77.333333333333329</v>
      </c>
      <c r="J278" s="99">
        <f t="shared" si="42"/>
        <v>85.675745303634997</v>
      </c>
      <c r="K278" s="40">
        <f t="shared" si="47"/>
        <v>2675.3333333333335</v>
      </c>
      <c r="L278" s="103">
        <v>9.6</v>
      </c>
      <c r="M278" s="99">
        <v>0.9</v>
      </c>
      <c r="N278" s="99">
        <v>4.8</v>
      </c>
      <c r="O278" s="99">
        <f t="shared" si="43"/>
        <v>5.1000000000000005</v>
      </c>
      <c r="P278" s="99">
        <f t="shared" si="44"/>
        <v>4.3577517139001838</v>
      </c>
      <c r="Q278" s="40" t="e">
        <f t="shared" si="49"/>
        <v>#DIV/0!</v>
      </c>
      <c r="R278" s="103">
        <f t="shared" si="40"/>
        <v>9.6000000000000002E-2</v>
      </c>
      <c r="S278" s="99">
        <f t="shared" si="40"/>
        <v>1.53</v>
      </c>
      <c r="T278" s="99">
        <f t="shared" si="40"/>
        <v>2.9279999999999999</v>
      </c>
      <c r="U278" s="99">
        <f t="shared" si="45"/>
        <v>1.518</v>
      </c>
      <c r="V278" s="99">
        <f t="shared" si="46"/>
        <v>1.4160381350797016</v>
      </c>
      <c r="W278" s="52">
        <f t="shared" si="48"/>
        <v>24.709666666666664</v>
      </c>
    </row>
    <row r="279" spans="1:23" ht="34" x14ac:dyDescent="0.2">
      <c r="A279" s="117" t="s">
        <v>73</v>
      </c>
      <c r="B279" s="98">
        <v>43181</v>
      </c>
      <c r="C279" s="99">
        <v>30</v>
      </c>
      <c r="D279" s="106">
        <v>758.98571428571427</v>
      </c>
      <c r="E279" s="105">
        <v>21.328571428571426</v>
      </c>
      <c r="F279" s="102">
        <v>1</v>
      </c>
      <c r="G279" s="99">
        <v>160</v>
      </c>
      <c r="H279" s="99">
        <v>147</v>
      </c>
      <c r="I279" s="99">
        <f t="shared" si="41"/>
        <v>102.66666666666667</v>
      </c>
      <c r="J279" s="99">
        <f t="shared" si="42"/>
        <v>88.285521651816353</v>
      </c>
      <c r="K279" s="40">
        <f t="shared" si="47"/>
        <v>2778</v>
      </c>
      <c r="L279" s="103">
        <v>0.1</v>
      </c>
      <c r="M279" s="99">
        <v>2.1</v>
      </c>
      <c r="N279" s="99">
        <v>1.2</v>
      </c>
      <c r="O279" s="99">
        <f t="shared" si="43"/>
        <v>1.1333333333333335</v>
      </c>
      <c r="P279" s="99">
        <f t="shared" si="44"/>
        <v>1.001665280087781</v>
      </c>
      <c r="Q279" s="40" t="e">
        <f t="shared" si="49"/>
        <v>#DIV/0!</v>
      </c>
      <c r="R279" s="103">
        <f t="shared" si="40"/>
        <v>1E-3</v>
      </c>
      <c r="S279" s="99">
        <f t="shared" si="40"/>
        <v>3.36</v>
      </c>
      <c r="T279" s="99">
        <f t="shared" si="40"/>
        <v>1.764</v>
      </c>
      <c r="U279" s="99">
        <f t="shared" si="45"/>
        <v>1.7083333333333333</v>
      </c>
      <c r="V279" s="99">
        <f t="shared" si="46"/>
        <v>1.6801917549295771</v>
      </c>
      <c r="W279" s="52">
        <f t="shared" si="48"/>
        <v>26.417999999999996</v>
      </c>
    </row>
    <row r="280" spans="1:23" ht="34" x14ac:dyDescent="0.2">
      <c r="A280" s="117" t="s">
        <v>73</v>
      </c>
      <c r="B280" s="98">
        <v>43183</v>
      </c>
      <c r="C280" s="99">
        <v>32</v>
      </c>
      <c r="D280" s="106">
        <v>756.9375</v>
      </c>
      <c r="E280" s="105">
        <v>20.212499999999999</v>
      </c>
      <c r="F280" s="102">
        <v>1</v>
      </c>
      <c r="G280" s="99">
        <v>127</v>
      </c>
      <c r="H280" s="99">
        <v>1</v>
      </c>
      <c r="I280" s="99">
        <f t="shared" si="41"/>
        <v>43</v>
      </c>
      <c r="J280" s="99">
        <f t="shared" si="42"/>
        <v>72.746133917892848</v>
      </c>
      <c r="K280" s="40">
        <f t="shared" si="47"/>
        <v>2821</v>
      </c>
      <c r="L280" s="103">
        <v>0.9</v>
      </c>
      <c r="M280" s="99">
        <v>3</v>
      </c>
      <c r="N280" s="99">
        <v>39.6</v>
      </c>
      <c r="O280" s="99">
        <f t="shared" si="43"/>
        <v>14.5</v>
      </c>
      <c r="P280" s="99">
        <f t="shared" si="44"/>
        <v>21.762582567333318</v>
      </c>
      <c r="Q280" s="40" t="e">
        <f t="shared" si="49"/>
        <v>#DIV/0!</v>
      </c>
      <c r="R280" s="103">
        <f t="shared" si="40"/>
        <v>9.0000000000000011E-3</v>
      </c>
      <c r="S280" s="99">
        <f t="shared" si="40"/>
        <v>3.81</v>
      </c>
      <c r="T280" s="99">
        <f t="shared" si="40"/>
        <v>0.39600000000000002</v>
      </c>
      <c r="U280" s="99">
        <f t="shared" si="45"/>
        <v>1.405</v>
      </c>
      <c r="V280" s="99">
        <f t="shared" si="46"/>
        <v>2.0917602635101376</v>
      </c>
      <c r="W280" s="52">
        <f t="shared" si="48"/>
        <v>27.822999999999997</v>
      </c>
    </row>
    <row r="281" spans="1:23" ht="34" x14ac:dyDescent="0.2">
      <c r="A281" s="117" t="s">
        <v>73</v>
      </c>
      <c r="B281" s="98">
        <v>43185</v>
      </c>
      <c r="C281" s="99">
        <v>34</v>
      </c>
      <c r="D281" s="106">
        <v>754.32500000000005</v>
      </c>
      <c r="E281" s="105">
        <v>20.8125</v>
      </c>
      <c r="F281" s="102">
        <v>1</v>
      </c>
      <c r="G281" s="99">
        <v>129</v>
      </c>
      <c r="H281" s="99">
        <v>176</v>
      </c>
      <c r="I281" s="99">
        <f t="shared" si="41"/>
        <v>102</v>
      </c>
      <c r="J281" s="99">
        <f t="shared" si="42"/>
        <v>90.570414595495805</v>
      </c>
      <c r="K281" s="40">
        <f t="shared" si="47"/>
        <v>2923</v>
      </c>
      <c r="L281" s="103">
        <v>0.2</v>
      </c>
      <c r="M281" s="99">
        <v>1.8</v>
      </c>
      <c r="N281" s="99">
        <v>2.1</v>
      </c>
      <c r="O281" s="99">
        <f t="shared" si="43"/>
        <v>1.3666666666666665</v>
      </c>
      <c r="P281" s="99">
        <f t="shared" si="44"/>
        <v>1.0214368964029712</v>
      </c>
      <c r="Q281" s="40" t="e">
        <f t="shared" si="49"/>
        <v>#DIV/0!</v>
      </c>
      <c r="R281" s="103">
        <f t="shared" si="40"/>
        <v>2E-3</v>
      </c>
      <c r="S281" s="99">
        <f t="shared" si="40"/>
        <v>2.3220000000000001</v>
      </c>
      <c r="T281" s="99">
        <f t="shared" si="40"/>
        <v>3.6960000000000002</v>
      </c>
      <c r="U281" s="99">
        <f t="shared" si="45"/>
        <v>2.0066666666666664</v>
      </c>
      <c r="V281" s="99">
        <f t="shared" si="46"/>
        <v>1.8670793591417947</v>
      </c>
      <c r="W281" s="52">
        <f t="shared" si="48"/>
        <v>29.829666666666665</v>
      </c>
    </row>
    <row r="282" spans="1:23" ht="34" x14ac:dyDescent="0.2">
      <c r="A282" s="117" t="s">
        <v>73</v>
      </c>
      <c r="B282" s="98">
        <v>43187</v>
      </c>
      <c r="C282" s="99">
        <v>36</v>
      </c>
      <c r="D282" s="106">
        <v>755.96249999999998</v>
      </c>
      <c r="E282" s="105">
        <v>16.55</v>
      </c>
      <c r="F282" s="102">
        <v>1</v>
      </c>
      <c r="G282" s="99">
        <v>105</v>
      </c>
      <c r="H282" s="99">
        <v>121</v>
      </c>
      <c r="I282" s="99">
        <f t="shared" si="41"/>
        <v>75.666666666666671</v>
      </c>
      <c r="J282" s="99">
        <f t="shared" si="42"/>
        <v>65.15622252197663</v>
      </c>
      <c r="K282" s="40">
        <f t="shared" si="47"/>
        <v>2998.6666666666665</v>
      </c>
      <c r="L282" s="103">
        <v>1</v>
      </c>
      <c r="M282" s="99">
        <v>1.3</v>
      </c>
      <c r="N282" s="99">
        <v>4.5999999999999996</v>
      </c>
      <c r="O282" s="99">
        <f t="shared" si="43"/>
        <v>2.2999999999999998</v>
      </c>
      <c r="P282" s="99">
        <f t="shared" si="44"/>
        <v>1.9974984355438179</v>
      </c>
      <c r="Q282" s="40" t="e">
        <f t="shared" si="49"/>
        <v>#DIV/0!</v>
      </c>
      <c r="R282" s="103">
        <f t="shared" si="40"/>
        <v>0.01</v>
      </c>
      <c r="S282" s="99">
        <f t="shared" si="40"/>
        <v>1.365</v>
      </c>
      <c r="T282" s="99">
        <f t="shared" si="40"/>
        <v>5.5659999999999989</v>
      </c>
      <c r="U282" s="99">
        <f t="shared" si="45"/>
        <v>2.3136666666666663</v>
      </c>
      <c r="V282" s="99">
        <f t="shared" si="46"/>
        <v>2.8969398221801796</v>
      </c>
      <c r="W282" s="52">
        <f t="shared" si="48"/>
        <v>32.143333333333331</v>
      </c>
    </row>
    <row r="283" spans="1:23" ht="34" x14ac:dyDescent="0.2">
      <c r="A283" s="117" t="s">
        <v>73</v>
      </c>
      <c r="B283" s="98">
        <v>43189</v>
      </c>
      <c r="C283" s="99">
        <v>38</v>
      </c>
      <c r="D283" s="106">
        <v>759.17142857142858</v>
      </c>
      <c r="E283" s="105">
        <v>18.657142857142855</v>
      </c>
      <c r="F283" s="102">
        <v>1</v>
      </c>
      <c r="G283" s="99">
        <v>81</v>
      </c>
      <c r="H283" s="99">
        <v>100</v>
      </c>
      <c r="I283" s="99">
        <f t="shared" si="41"/>
        <v>60.666666666666664</v>
      </c>
      <c r="J283" s="99">
        <f t="shared" si="42"/>
        <v>52.538874496255943</v>
      </c>
      <c r="K283" s="40">
        <f t="shared" si="47"/>
        <v>3059.333333333333</v>
      </c>
      <c r="L283" s="103">
        <v>0.1</v>
      </c>
      <c r="M283" s="99">
        <v>1.2</v>
      </c>
      <c r="N283" s="99">
        <v>1.1000000000000001</v>
      </c>
      <c r="O283" s="99">
        <f t="shared" si="43"/>
        <v>0.80000000000000016</v>
      </c>
      <c r="P283" s="99">
        <f t="shared" si="44"/>
        <v>0.6082762530298218</v>
      </c>
      <c r="Q283" s="40" t="e">
        <f t="shared" si="49"/>
        <v>#DIV/0!</v>
      </c>
      <c r="R283" s="103">
        <f t="shared" si="40"/>
        <v>1E-3</v>
      </c>
      <c r="S283" s="99">
        <f t="shared" si="40"/>
        <v>0.97199999999999998</v>
      </c>
      <c r="T283" s="99">
        <f t="shared" si="40"/>
        <v>1.1000000000000001</v>
      </c>
      <c r="U283" s="99">
        <f t="shared" si="45"/>
        <v>0.69099999999999995</v>
      </c>
      <c r="V283" s="99">
        <f t="shared" si="46"/>
        <v>0.60097504107907862</v>
      </c>
      <c r="W283" s="52">
        <f t="shared" si="48"/>
        <v>32.834333333333333</v>
      </c>
    </row>
    <row r="284" spans="1:23" ht="34" x14ac:dyDescent="0.2">
      <c r="A284" s="117" t="s">
        <v>73</v>
      </c>
      <c r="B284" s="98">
        <v>43191</v>
      </c>
      <c r="C284" s="99">
        <v>40</v>
      </c>
      <c r="D284" s="106">
        <v>755.86250000000007</v>
      </c>
      <c r="E284" s="105">
        <v>20.337499999999999</v>
      </c>
      <c r="F284" s="102">
        <v>1</v>
      </c>
      <c r="G284" s="99">
        <v>79</v>
      </c>
      <c r="H284" s="99">
        <v>80</v>
      </c>
      <c r="I284" s="99">
        <f t="shared" si="41"/>
        <v>53.333333333333336</v>
      </c>
      <c r="J284" s="99">
        <f t="shared" si="42"/>
        <v>45.324754090158429</v>
      </c>
      <c r="K284" s="40">
        <f t="shared" si="47"/>
        <v>3112.6666666666665</v>
      </c>
      <c r="L284" s="103">
        <v>0.1</v>
      </c>
      <c r="M284" s="99">
        <v>1.1000000000000001</v>
      </c>
      <c r="N284" s="99">
        <v>4.5</v>
      </c>
      <c r="O284" s="99">
        <f t="shared" si="43"/>
        <v>1.9000000000000001</v>
      </c>
      <c r="P284" s="99">
        <f t="shared" si="44"/>
        <v>2.3065125189341589</v>
      </c>
      <c r="Q284" s="40" t="e">
        <f t="shared" si="49"/>
        <v>#DIV/0!</v>
      </c>
      <c r="R284" s="103">
        <f t="shared" si="40"/>
        <v>1E-3</v>
      </c>
      <c r="S284" s="99">
        <f t="shared" si="40"/>
        <v>0.86900000000000011</v>
      </c>
      <c r="T284" s="99">
        <f t="shared" si="40"/>
        <v>3.6</v>
      </c>
      <c r="U284" s="99">
        <f t="shared" si="45"/>
        <v>1.4900000000000002</v>
      </c>
      <c r="V284" s="99">
        <f t="shared" si="46"/>
        <v>1.8781456280065185</v>
      </c>
      <c r="W284" s="52">
        <f t="shared" si="48"/>
        <v>34.324333333333335</v>
      </c>
    </row>
    <row r="285" spans="1:23" ht="34" x14ac:dyDescent="0.2">
      <c r="A285" s="117" t="s">
        <v>73</v>
      </c>
      <c r="B285" s="98">
        <v>43193</v>
      </c>
      <c r="C285" s="99">
        <v>42</v>
      </c>
      <c r="D285" s="106">
        <v>756.07999999999993</v>
      </c>
      <c r="E285" s="105">
        <v>18.16</v>
      </c>
      <c r="F285" s="102">
        <v>1</v>
      </c>
      <c r="G285" s="99">
        <v>78</v>
      </c>
      <c r="H285" s="99">
        <v>90</v>
      </c>
      <c r="I285" s="99">
        <f t="shared" si="41"/>
        <v>56.333333333333336</v>
      </c>
      <c r="J285" s="99">
        <f t="shared" si="42"/>
        <v>48.294237061303008</v>
      </c>
      <c r="K285" s="40">
        <f t="shared" si="47"/>
        <v>3169</v>
      </c>
      <c r="L285" s="103">
        <v>0.1</v>
      </c>
      <c r="M285" s="99">
        <v>3.2</v>
      </c>
      <c r="N285" s="99">
        <v>5.0999999999999996</v>
      </c>
      <c r="O285" s="99">
        <f t="shared" si="43"/>
        <v>2.8000000000000003</v>
      </c>
      <c r="P285" s="99">
        <f t="shared" si="44"/>
        <v>2.5238858928247923</v>
      </c>
      <c r="Q285" s="40" t="e">
        <f t="shared" si="49"/>
        <v>#DIV/0!</v>
      </c>
      <c r="R285" s="103">
        <f t="shared" si="40"/>
        <v>1E-3</v>
      </c>
      <c r="S285" s="99">
        <f t="shared" si="40"/>
        <v>2.4960000000000004</v>
      </c>
      <c r="T285" s="99">
        <f t="shared" si="40"/>
        <v>4.59</v>
      </c>
      <c r="U285" s="99">
        <f t="shared" si="45"/>
        <v>2.3623333333333334</v>
      </c>
      <c r="V285" s="99">
        <f t="shared" si="46"/>
        <v>2.2974181886050551</v>
      </c>
      <c r="W285" s="52">
        <f t="shared" si="48"/>
        <v>36.686666666666667</v>
      </c>
    </row>
    <row r="286" spans="1:23" ht="35" thickBot="1" x14ac:dyDescent="0.25">
      <c r="A286" s="117" t="s">
        <v>73</v>
      </c>
      <c r="B286" s="98">
        <v>43195</v>
      </c>
      <c r="C286" s="99">
        <v>44</v>
      </c>
      <c r="D286" s="107"/>
      <c r="E286" s="108"/>
      <c r="F286" s="102"/>
      <c r="G286" s="99"/>
      <c r="H286" s="99"/>
      <c r="I286" s="99" t="e">
        <f t="shared" si="41"/>
        <v>#DIV/0!</v>
      </c>
      <c r="J286" s="99" t="e">
        <f t="shared" si="42"/>
        <v>#DIV/0!</v>
      </c>
      <c r="K286" s="40" t="e">
        <f t="shared" si="47"/>
        <v>#DIV/0!</v>
      </c>
      <c r="L286" s="103"/>
      <c r="M286" s="99"/>
      <c r="N286" s="99"/>
      <c r="O286" s="99" t="e">
        <f t="shared" si="43"/>
        <v>#DIV/0!</v>
      </c>
      <c r="P286" s="99" t="e">
        <f t="shared" si="44"/>
        <v>#DIV/0!</v>
      </c>
      <c r="Q286" s="40" t="e">
        <f t="shared" si="49"/>
        <v>#DIV/0!</v>
      </c>
      <c r="R286" s="103">
        <f t="shared" si="40"/>
        <v>0</v>
      </c>
      <c r="S286" s="99">
        <f t="shared" si="40"/>
        <v>0</v>
      </c>
      <c r="T286" s="99">
        <f t="shared" si="40"/>
        <v>0</v>
      </c>
      <c r="U286" s="99">
        <f t="shared" si="45"/>
        <v>0</v>
      </c>
      <c r="V286" s="99">
        <f t="shared" si="46"/>
        <v>0</v>
      </c>
      <c r="W286" s="52">
        <f t="shared" si="48"/>
        <v>36.686666666666667</v>
      </c>
    </row>
    <row r="287" spans="1:23" ht="34" x14ac:dyDescent="0.2">
      <c r="A287" s="119" t="s">
        <v>74</v>
      </c>
      <c r="B287" s="110">
        <v>43151</v>
      </c>
      <c r="C287" s="35">
        <v>0</v>
      </c>
      <c r="D287" s="111">
        <v>759.69999999999993</v>
      </c>
      <c r="E287" s="112">
        <v>12.5</v>
      </c>
      <c r="F287" s="113">
        <v>0</v>
      </c>
      <c r="G287" s="35">
        <v>0</v>
      </c>
      <c r="H287" s="35">
        <v>0</v>
      </c>
      <c r="I287" s="35">
        <f t="shared" si="41"/>
        <v>0</v>
      </c>
      <c r="J287" s="35">
        <f t="shared" si="42"/>
        <v>0</v>
      </c>
      <c r="K287" s="40">
        <f>I287</f>
        <v>0</v>
      </c>
      <c r="L287" s="34">
        <v>0</v>
      </c>
      <c r="M287" s="35">
        <v>0</v>
      </c>
      <c r="N287" s="35">
        <v>0</v>
      </c>
      <c r="O287" s="35">
        <f t="shared" si="43"/>
        <v>0</v>
      </c>
      <c r="P287" s="35">
        <f t="shared" si="44"/>
        <v>0</v>
      </c>
      <c r="Q287" s="76">
        <f>O287</f>
        <v>0</v>
      </c>
      <c r="R287" s="34">
        <f t="shared" si="40"/>
        <v>0</v>
      </c>
      <c r="S287" s="35">
        <f t="shared" si="40"/>
        <v>0</v>
      </c>
      <c r="T287" s="35">
        <f t="shared" si="40"/>
        <v>0</v>
      </c>
      <c r="U287" s="35">
        <f t="shared" si="45"/>
        <v>0</v>
      </c>
      <c r="V287" s="35">
        <f t="shared" si="46"/>
        <v>0</v>
      </c>
      <c r="W287" s="52">
        <f>U287</f>
        <v>0</v>
      </c>
    </row>
    <row r="288" spans="1:23" ht="34" x14ac:dyDescent="0.2">
      <c r="A288" s="117" t="s">
        <v>74</v>
      </c>
      <c r="B288" s="49">
        <v>43153</v>
      </c>
      <c r="C288" s="39">
        <v>2</v>
      </c>
      <c r="D288" s="50">
        <v>761.88571428571436</v>
      </c>
      <c r="E288" s="51">
        <v>15.22857142857143</v>
      </c>
      <c r="F288" s="38">
        <v>132</v>
      </c>
      <c r="G288" s="39">
        <v>200</v>
      </c>
      <c r="H288" s="39">
        <v>205</v>
      </c>
      <c r="I288" s="39">
        <f t="shared" si="41"/>
        <v>179</v>
      </c>
      <c r="J288" s="39">
        <f t="shared" si="42"/>
        <v>40.779897008207364</v>
      </c>
      <c r="K288" s="40">
        <f t="shared" si="47"/>
        <v>179</v>
      </c>
      <c r="L288" s="41">
        <v>1.3</v>
      </c>
      <c r="M288" s="39">
        <v>1.5</v>
      </c>
      <c r="N288" s="39">
        <v>3.2</v>
      </c>
      <c r="O288" s="39">
        <f t="shared" si="43"/>
        <v>2</v>
      </c>
      <c r="P288" s="39">
        <f t="shared" si="44"/>
        <v>1.0440306508910557</v>
      </c>
      <c r="Q288" s="40">
        <f t="shared" si="49"/>
        <v>2</v>
      </c>
      <c r="R288" s="41">
        <f t="shared" si="40"/>
        <v>1.716</v>
      </c>
      <c r="S288" s="39">
        <f t="shared" si="40"/>
        <v>3</v>
      </c>
      <c r="T288" s="39">
        <f t="shared" si="40"/>
        <v>6.56</v>
      </c>
      <c r="U288" s="39">
        <f t="shared" si="45"/>
        <v>3.7586666666666666</v>
      </c>
      <c r="V288" s="39">
        <f t="shared" si="46"/>
        <v>2.5095348838646037</v>
      </c>
      <c r="W288" s="52">
        <f t="shared" si="48"/>
        <v>3.7586666666666666</v>
      </c>
    </row>
    <row r="289" spans="1:23" ht="34" x14ac:dyDescent="0.2">
      <c r="A289" s="117" t="s">
        <v>74</v>
      </c>
      <c r="B289" s="49">
        <v>43155</v>
      </c>
      <c r="C289" s="39">
        <v>4</v>
      </c>
      <c r="D289" s="50">
        <v>759.01250000000005</v>
      </c>
      <c r="E289" s="51">
        <v>15.225000000000001</v>
      </c>
      <c r="F289" s="38">
        <v>258</v>
      </c>
      <c r="G289" s="39">
        <v>310</v>
      </c>
      <c r="H289" s="39">
        <v>282</v>
      </c>
      <c r="I289" s="39">
        <f t="shared" si="41"/>
        <v>283.33333333333331</v>
      </c>
      <c r="J289" s="39">
        <f t="shared" si="42"/>
        <v>26.025628394590846</v>
      </c>
      <c r="K289" s="40">
        <f t="shared" si="47"/>
        <v>462.33333333333331</v>
      </c>
      <c r="L289" s="41">
        <v>1.4</v>
      </c>
      <c r="M289" s="39">
        <v>1.4</v>
      </c>
      <c r="N289" s="39">
        <v>1.9</v>
      </c>
      <c r="O289" s="39">
        <f t="shared" si="43"/>
        <v>1.5666666666666664</v>
      </c>
      <c r="P289" s="39">
        <f t="shared" si="44"/>
        <v>0.2886751345948147</v>
      </c>
      <c r="Q289" s="40">
        <f t="shared" si="49"/>
        <v>3.5666666666666664</v>
      </c>
      <c r="R289" s="41">
        <f t="shared" si="40"/>
        <v>3.6120000000000001</v>
      </c>
      <c r="S289" s="39">
        <f t="shared" si="40"/>
        <v>4.34</v>
      </c>
      <c r="T289" s="39">
        <f t="shared" si="40"/>
        <v>5.3579999999999997</v>
      </c>
      <c r="U289" s="39">
        <f t="shared" si="45"/>
        <v>4.4366666666666665</v>
      </c>
      <c r="V289" s="39">
        <f t="shared" si="46"/>
        <v>0.87700475103236286</v>
      </c>
      <c r="W289" s="52">
        <f t="shared" si="48"/>
        <v>8.195333333333334</v>
      </c>
    </row>
    <row r="290" spans="1:23" ht="34" x14ac:dyDescent="0.2">
      <c r="A290" s="117" t="s">
        <v>74</v>
      </c>
      <c r="B290" s="49">
        <v>43157</v>
      </c>
      <c r="C290" s="39">
        <v>6</v>
      </c>
      <c r="D290" s="50">
        <v>760.50000000000011</v>
      </c>
      <c r="E290" s="51">
        <v>15.000000000000002</v>
      </c>
      <c r="F290" s="38">
        <v>340</v>
      </c>
      <c r="G290" s="39">
        <v>14.5</v>
      </c>
      <c r="H290" s="39">
        <v>198</v>
      </c>
      <c r="I290" s="39">
        <f t="shared" si="41"/>
        <v>184.16666666666666</v>
      </c>
      <c r="J290" s="39">
        <f t="shared" si="42"/>
        <v>163.19032855329797</v>
      </c>
      <c r="K290" s="40">
        <f t="shared" si="47"/>
        <v>646.5</v>
      </c>
      <c r="L290" s="41">
        <v>0.5</v>
      </c>
      <c r="M290" s="39">
        <v>1.2</v>
      </c>
      <c r="N290" s="39">
        <v>0.6</v>
      </c>
      <c r="O290" s="39">
        <f t="shared" si="43"/>
        <v>0.76666666666666661</v>
      </c>
      <c r="P290" s="39">
        <f t="shared" si="44"/>
        <v>0.37859388972001834</v>
      </c>
      <c r="Q290" s="40">
        <f t="shared" si="49"/>
        <v>4.333333333333333</v>
      </c>
      <c r="R290" s="41">
        <f t="shared" si="40"/>
        <v>1.7</v>
      </c>
      <c r="S290" s="39">
        <f t="shared" si="40"/>
        <v>0.17399999999999999</v>
      </c>
      <c r="T290" s="39">
        <f t="shared" si="40"/>
        <v>1.1879999999999999</v>
      </c>
      <c r="U290" s="39">
        <f t="shared" si="45"/>
        <v>1.0206666666666666</v>
      </c>
      <c r="V290" s="39">
        <f t="shared" si="46"/>
        <v>0.77663977063586787</v>
      </c>
      <c r="W290" s="52">
        <f t="shared" si="48"/>
        <v>9.2160000000000011</v>
      </c>
    </row>
    <row r="291" spans="1:23" ht="34" x14ac:dyDescent="0.2">
      <c r="A291" s="117" t="s">
        <v>74</v>
      </c>
      <c r="B291" s="49">
        <v>43159</v>
      </c>
      <c r="C291" s="39">
        <v>8</v>
      </c>
      <c r="D291" s="50">
        <v>758.34999999999991</v>
      </c>
      <c r="E291" s="51">
        <v>17.049999999999997</v>
      </c>
      <c r="F291" s="38">
        <v>1</v>
      </c>
      <c r="G291" s="39">
        <v>34</v>
      </c>
      <c r="H291" s="39">
        <v>164</v>
      </c>
      <c r="I291" s="39">
        <f t="shared" si="41"/>
        <v>66.333333333333329</v>
      </c>
      <c r="J291" s="39">
        <f t="shared" si="42"/>
        <v>86.176176135480347</v>
      </c>
      <c r="K291" s="40">
        <f t="shared" si="47"/>
        <v>712.83333333333337</v>
      </c>
      <c r="L291" s="41">
        <v>0.4</v>
      </c>
      <c r="M291" s="39">
        <v>2.5</v>
      </c>
      <c r="N291" s="39">
        <v>1.4</v>
      </c>
      <c r="O291" s="39">
        <f t="shared" si="43"/>
        <v>1.4333333333333333</v>
      </c>
      <c r="P291" s="39">
        <f t="shared" si="44"/>
        <v>1.0503967504392486</v>
      </c>
      <c r="Q291" s="40">
        <f t="shared" si="49"/>
        <v>5.7666666666666666</v>
      </c>
      <c r="R291" s="41">
        <f t="shared" si="40"/>
        <v>4.0000000000000001E-3</v>
      </c>
      <c r="S291" s="39">
        <f t="shared" si="40"/>
        <v>0.85</v>
      </c>
      <c r="T291" s="39">
        <f t="shared" si="40"/>
        <v>2.2959999999999998</v>
      </c>
      <c r="U291" s="39">
        <f t="shared" si="45"/>
        <v>1.05</v>
      </c>
      <c r="V291" s="39">
        <f t="shared" si="46"/>
        <v>1.1590150991251147</v>
      </c>
      <c r="W291" s="52">
        <f t="shared" si="48"/>
        <v>10.266000000000002</v>
      </c>
    </row>
    <row r="292" spans="1:23" ht="34" x14ac:dyDescent="0.2">
      <c r="A292" s="117" t="s">
        <v>74</v>
      </c>
      <c r="B292" s="49">
        <v>43161</v>
      </c>
      <c r="C292" s="39">
        <v>10</v>
      </c>
      <c r="D292" s="50">
        <v>760.01249999999993</v>
      </c>
      <c r="E292" s="51">
        <v>16.337500000000002</v>
      </c>
      <c r="F292" s="38">
        <v>502</v>
      </c>
      <c r="G292" s="39">
        <v>651</v>
      </c>
      <c r="H292" s="39">
        <v>203</v>
      </c>
      <c r="I292" s="39">
        <f t="shared" si="41"/>
        <v>452</v>
      </c>
      <c r="J292" s="39">
        <f t="shared" si="42"/>
        <v>228.146882512122</v>
      </c>
      <c r="K292" s="40">
        <f t="shared" si="47"/>
        <v>1164.8333333333335</v>
      </c>
      <c r="L292" s="41"/>
      <c r="M292" s="39"/>
      <c r="N292" s="39"/>
      <c r="O292" s="39" t="e">
        <f t="shared" si="43"/>
        <v>#DIV/0!</v>
      </c>
      <c r="P292" s="39" t="e">
        <f t="shared" si="44"/>
        <v>#DIV/0!</v>
      </c>
      <c r="Q292" s="40" t="e">
        <f t="shared" si="49"/>
        <v>#DIV/0!</v>
      </c>
      <c r="R292" s="41">
        <f t="shared" si="40"/>
        <v>0</v>
      </c>
      <c r="S292" s="39">
        <f t="shared" si="40"/>
        <v>0</v>
      </c>
      <c r="T292" s="39">
        <f t="shared" si="40"/>
        <v>0</v>
      </c>
      <c r="U292" s="39">
        <f t="shared" si="45"/>
        <v>0</v>
      </c>
      <c r="V292" s="39">
        <f t="shared" si="46"/>
        <v>0</v>
      </c>
      <c r="W292" s="52">
        <f t="shared" si="48"/>
        <v>10.266000000000002</v>
      </c>
    </row>
    <row r="293" spans="1:23" ht="34" x14ac:dyDescent="0.2">
      <c r="A293" s="117" t="s">
        <v>74</v>
      </c>
      <c r="B293" s="49">
        <v>43163</v>
      </c>
      <c r="C293" s="39">
        <v>12</v>
      </c>
      <c r="D293" s="50">
        <v>758.6</v>
      </c>
      <c r="E293" s="51">
        <v>17.424999999999997</v>
      </c>
      <c r="F293" s="38">
        <v>1</v>
      </c>
      <c r="G293" s="39">
        <v>458</v>
      </c>
      <c r="H293" s="39">
        <v>6</v>
      </c>
      <c r="I293" s="39">
        <f t="shared" si="41"/>
        <v>155</v>
      </c>
      <c r="J293" s="39">
        <f t="shared" si="42"/>
        <v>262.41760611666285</v>
      </c>
      <c r="K293" s="40">
        <f t="shared" si="47"/>
        <v>1319.8333333333335</v>
      </c>
      <c r="L293" s="41"/>
      <c r="M293" s="39"/>
      <c r="N293" s="39"/>
      <c r="O293" s="39" t="e">
        <f t="shared" si="43"/>
        <v>#DIV/0!</v>
      </c>
      <c r="P293" s="39" t="e">
        <f t="shared" si="44"/>
        <v>#DIV/0!</v>
      </c>
      <c r="Q293" s="40" t="e">
        <f t="shared" si="49"/>
        <v>#DIV/0!</v>
      </c>
      <c r="R293" s="41">
        <f t="shared" si="40"/>
        <v>0</v>
      </c>
      <c r="S293" s="39">
        <f t="shared" si="40"/>
        <v>0</v>
      </c>
      <c r="T293" s="39">
        <f t="shared" si="40"/>
        <v>0</v>
      </c>
      <c r="U293" s="39">
        <f t="shared" si="45"/>
        <v>0</v>
      </c>
      <c r="V293" s="39">
        <f t="shared" si="46"/>
        <v>0</v>
      </c>
      <c r="W293" s="52">
        <f t="shared" si="48"/>
        <v>10.266000000000002</v>
      </c>
    </row>
    <row r="294" spans="1:23" ht="34" x14ac:dyDescent="0.2">
      <c r="A294" s="117" t="s">
        <v>74</v>
      </c>
      <c r="B294" s="49">
        <v>43165</v>
      </c>
      <c r="C294" s="39">
        <v>14</v>
      </c>
      <c r="D294" s="50">
        <v>756.61428571428576</v>
      </c>
      <c r="E294" s="51">
        <v>18.685714285714283</v>
      </c>
      <c r="F294" s="38">
        <v>300</v>
      </c>
      <c r="G294" s="39">
        <v>426</v>
      </c>
      <c r="H294" s="39">
        <v>405</v>
      </c>
      <c r="I294" s="39">
        <f t="shared" si="41"/>
        <v>377</v>
      </c>
      <c r="J294" s="39">
        <f t="shared" si="42"/>
        <v>67.505555326950685</v>
      </c>
      <c r="K294" s="40">
        <f t="shared" si="47"/>
        <v>1696.8333333333335</v>
      </c>
      <c r="L294" s="41"/>
      <c r="M294" s="39"/>
      <c r="N294" s="39"/>
      <c r="O294" s="39" t="e">
        <f t="shared" si="43"/>
        <v>#DIV/0!</v>
      </c>
      <c r="P294" s="39" t="e">
        <f t="shared" si="44"/>
        <v>#DIV/0!</v>
      </c>
      <c r="Q294" s="40" t="e">
        <f t="shared" si="49"/>
        <v>#DIV/0!</v>
      </c>
      <c r="R294" s="41">
        <f t="shared" si="40"/>
        <v>0</v>
      </c>
      <c r="S294" s="39">
        <f t="shared" si="40"/>
        <v>0</v>
      </c>
      <c r="T294" s="39">
        <f t="shared" si="40"/>
        <v>0</v>
      </c>
      <c r="U294" s="39">
        <f t="shared" si="45"/>
        <v>0</v>
      </c>
      <c r="V294" s="39">
        <f t="shared" si="46"/>
        <v>0</v>
      </c>
      <c r="W294" s="52">
        <f t="shared" si="48"/>
        <v>10.266000000000002</v>
      </c>
    </row>
    <row r="295" spans="1:23" ht="34" x14ac:dyDescent="0.2">
      <c r="A295" s="117" t="s">
        <v>74</v>
      </c>
      <c r="B295" s="49">
        <v>43167</v>
      </c>
      <c r="C295" s="39">
        <v>16</v>
      </c>
      <c r="D295" s="50">
        <v>756.89999999999986</v>
      </c>
      <c r="E295" s="51">
        <v>19.38571428571429</v>
      </c>
      <c r="F295" s="38">
        <v>1</v>
      </c>
      <c r="G295" s="39">
        <v>352</v>
      </c>
      <c r="H295" s="39">
        <v>218</v>
      </c>
      <c r="I295" s="39">
        <f t="shared" si="41"/>
        <v>190.33333333333334</v>
      </c>
      <c r="J295" s="39">
        <f t="shared" si="42"/>
        <v>177.12801397106369</v>
      </c>
      <c r="K295" s="40">
        <f t="shared" si="47"/>
        <v>1887.1666666666667</v>
      </c>
      <c r="L295" s="41"/>
      <c r="M295" s="39"/>
      <c r="N295" s="39"/>
      <c r="O295" s="39" t="e">
        <f t="shared" si="43"/>
        <v>#DIV/0!</v>
      </c>
      <c r="P295" s="39" t="e">
        <f t="shared" si="44"/>
        <v>#DIV/0!</v>
      </c>
      <c r="Q295" s="40" t="e">
        <f t="shared" si="49"/>
        <v>#DIV/0!</v>
      </c>
      <c r="R295" s="41">
        <f t="shared" si="40"/>
        <v>0</v>
      </c>
      <c r="S295" s="39">
        <f t="shared" si="40"/>
        <v>0</v>
      </c>
      <c r="T295" s="39">
        <f t="shared" si="40"/>
        <v>0</v>
      </c>
      <c r="U295" s="39">
        <f t="shared" si="45"/>
        <v>0</v>
      </c>
      <c r="V295" s="39">
        <f t="shared" si="46"/>
        <v>0</v>
      </c>
      <c r="W295" s="52">
        <f t="shared" si="48"/>
        <v>10.266000000000002</v>
      </c>
    </row>
    <row r="296" spans="1:23" ht="34" x14ac:dyDescent="0.2">
      <c r="A296" s="117" t="s">
        <v>74</v>
      </c>
      <c r="B296" s="49">
        <v>43169</v>
      </c>
      <c r="C296" s="39">
        <v>18</v>
      </c>
      <c r="D296" s="50">
        <v>756.53750000000002</v>
      </c>
      <c r="E296" s="51">
        <v>18.625</v>
      </c>
      <c r="F296" s="38">
        <v>1</v>
      </c>
      <c r="G296" s="39">
        <v>336</v>
      </c>
      <c r="H296" s="39">
        <v>240</v>
      </c>
      <c r="I296" s="39">
        <f t="shared" si="41"/>
        <v>192.33333333333334</v>
      </c>
      <c r="J296" s="39">
        <f t="shared" si="42"/>
        <v>172.51183534277681</v>
      </c>
      <c r="K296" s="40">
        <f t="shared" si="47"/>
        <v>2079.5</v>
      </c>
      <c r="L296" s="41"/>
      <c r="M296" s="39"/>
      <c r="N296" s="39"/>
      <c r="O296" s="39" t="e">
        <f t="shared" si="43"/>
        <v>#DIV/0!</v>
      </c>
      <c r="P296" s="39" t="e">
        <f t="shared" si="44"/>
        <v>#DIV/0!</v>
      </c>
      <c r="Q296" s="40" t="e">
        <f t="shared" si="49"/>
        <v>#DIV/0!</v>
      </c>
      <c r="R296" s="41">
        <f t="shared" si="40"/>
        <v>0</v>
      </c>
      <c r="S296" s="39">
        <f t="shared" si="40"/>
        <v>0</v>
      </c>
      <c r="T296" s="39">
        <f t="shared" si="40"/>
        <v>0</v>
      </c>
      <c r="U296" s="39">
        <f t="shared" si="45"/>
        <v>0</v>
      </c>
      <c r="V296" s="39">
        <f t="shared" si="46"/>
        <v>0</v>
      </c>
      <c r="W296" s="52">
        <f t="shared" si="48"/>
        <v>10.266000000000002</v>
      </c>
    </row>
    <row r="297" spans="1:23" ht="34" x14ac:dyDescent="0.2">
      <c r="A297" s="117" t="s">
        <v>74</v>
      </c>
      <c r="B297" s="49">
        <v>43171</v>
      </c>
      <c r="C297" s="39">
        <v>20</v>
      </c>
      <c r="D297" s="50">
        <v>756.19999999999993</v>
      </c>
      <c r="E297" s="51">
        <v>18.862500000000001</v>
      </c>
      <c r="F297" s="38">
        <v>1</v>
      </c>
      <c r="G297" s="39">
        <v>314</v>
      </c>
      <c r="H297" s="39">
        <v>175</v>
      </c>
      <c r="I297" s="39">
        <f t="shared" si="41"/>
        <v>163.33333333333334</v>
      </c>
      <c r="J297" s="39">
        <f t="shared" si="42"/>
        <v>156.82580569961482</v>
      </c>
      <c r="K297" s="40">
        <f t="shared" si="47"/>
        <v>2242.8333333333335</v>
      </c>
      <c r="L297" s="41"/>
      <c r="M297" s="39"/>
      <c r="N297" s="39"/>
      <c r="O297" s="39" t="e">
        <f t="shared" si="43"/>
        <v>#DIV/0!</v>
      </c>
      <c r="P297" s="39" t="e">
        <f t="shared" si="44"/>
        <v>#DIV/0!</v>
      </c>
      <c r="Q297" s="40" t="e">
        <f t="shared" si="49"/>
        <v>#DIV/0!</v>
      </c>
      <c r="R297" s="41">
        <f t="shared" si="40"/>
        <v>0</v>
      </c>
      <c r="S297" s="39">
        <f t="shared" si="40"/>
        <v>0</v>
      </c>
      <c r="T297" s="39">
        <f t="shared" si="40"/>
        <v>0</v>
      </c>
      <c r="U297" s="39">
        <f t="shared" si="45"/>
        <v>0</v>
      </c>
      <c r="V297" s="39">
        <f t="shared" si="46"/>
        <v>0</v>
      </c>
      <c r="W297" s="52">
        <f t="shared" si="48"/>
        <v>10.266000000000002</v>
      </c>
    </row>
    <row r="298" spans="1:23" ht="34" x14ac:dyDescent="0.2">
      <c r="A298" s="117" t="s">
        <v>74</v>
      </c>
      <c r="B298" s="49">
        <v>43173</v>
      </c>
      <c r="C298" s="39">
        <v>22</v>
      </c>
      <c r="D298" s="50">
        <v>757.03750000000002</v>
      </c>
      <c r="E298" s="51">
        <v>18.237500000000001</v>
      </c>
      <c r="F298" s="38">
        <v>1</v>
      </c>
      <c r="G298" s="39">
        <v>317</v>
      </c>
      <c r="H298" s="39">
        <v>185</v>
      </c>
      <c r="I298" s="39">
        <f t="shared" si="41"/>
        <v>167.66666666666666</v>
      </c>
      <c r="J298" s="39">
        <f t="shared" si="42"/>
        <v>158.71147826585616</v>
      </c>
      <c r="K298" s="40">
        <f t="shared" si="47"/>
        <v>2410.5</v>
      </c>
      <c r="L298" s="41"/>
      <c r="M298" s="39"/>
      <c r="N298" s="39"/>
      <c r="O298" s="39" t="e">
        <f t="shared" si="43"/>
        <v>#DIV/0!</v>
      </c>
      <c r="P298" s="39" t="e">
        <f t="shared" si="44"/>
        <v>#DIV/0!</v>
      </c>
      <c r="Q298" s="40" t="e">
        <f t="shared" si="49"/>
        <v>#DIV/0!</v>
      </c>
      <c r="R298" s="41">
        <f t="shared" si="40"/>
        <v>0</v>
      </c>
      <c r="S298" s="39">
        <f t="shared" si="40"/>
        <v>0</v>
      </c>
      <c r="T298" s="39">
        <f t="shared" si="40"/>
        <v>0</v>
      </c>
      <c r="U298" s="39">
        <f t="shared" si="45"/>
        <v>0</v>
      </c>
      <c r="V298" s="39">
        <f t="shared" si="46"/>
        <v>0</v>
      </c>
      <c r="W298" s="52">
        <f t="shared" si="48"/>
        <v>10.266000000000002</v>
      </c>
    </row>
    <row r="299" spans="1:23" ht="34" x14ac:dyDescent="0.2">
      <c r="A299" s="117" t="s">
        <v>74</v>
      </c>
      <c r="B299" s="49">
        <v>43175</v>
      </c>
      <c r="C299" s="39">
        <v>24</v>
      </c>
      <c r="D299" s="62">
        <v>760.32499999999993</v>
      </c>
      <c r="E299" s="63">
        <v>15.287500000000001</v>
      </c>
      <c r="F299" s="38">
        <v>1</v>
      </c>
      <c r="G299" s="39">
        <v>241</v>
      </c>
      <c r="H299" s="39">
        <v>174</v>
      </c>
      <c r="I299" s="39">
        <f t="shared" si="41"/>
        <v>138.66666666666666</v>
      </c>
      <c r="J299" s="39">
        <f t="shared" si="42"/>
        <v>123.83995047371964</v>
      </c>
      <c r="K299" s="40">
        <f t="shared" si="47"/>
        <v>2549.1666666666665</v>
      </c>
      <c r="L299" s="41">
        <v>0.6</v>
      </c>
      <c r="M299" s="39">
        <v>4.3</v>
      </c>
      <c r="N299" s="39">
        <v>5</v>
      </c>
      <c r="O299" s="39">
        <f t="shared" si="43"/>
        <v>3.2999999999999994</v>
      </c>
      <c r="P299" s="39">
        <f t="shared" si="44"/>
        <v>2.3643180835073778</v>
      </c>
      <c r="Q299" s="40" t="e">
        <f t="shared" si="49"/>
        <v>#DIV/0!</v>
      </c>
      <c r="R299" s="41">
        <f t="shared" si="40"/>
        <v>6.0000000000000001E-3</v>
      </c>
      <c r="S299" s="39">
        <f t="shared" si="40"/>
        <v>10.363</v>
      </c>
      <c r="T299" s="39">
        <f t="shared" si="40"/>
        <v>8.6999999999999993</v>
      </c>
      <c r="U299" s="39">
        <f t="shared" si="45"/>
        <v>6.3563333333333327</v>
      </c>
      <c r="V299" s="39">
        <f t="shared" si="46"/>
        <v>5.5620537873463007</v>
      </c>
      <c r="W299" s="52">
        <f t="shared" si="48"/>
        <v>16.622333333333334</v>
      </c>
    </row>
    <row r="300" spans="1:23" ht="34" x14ac:dyDescent="0.2">
      <c r="A300" s="117" t="s">
        <v>74</v>
      </c>
      <c r="B300" s="49">
        <v>43177</v>
      </c>
      <c r="C300" s="39">
        <v>26</v>
      </c>
      <c r="D300" s="62">
        <v>757.52499999999998</v>
      </c>
      <c r="E300" s="63">
        <v>17.1875</v>
      </c>
      <c r="F300" s="38">
        <v>1</v>
      </c>
      <c r="G300" s="39">
        <v>172</v>
      </c>
      <c r="H300" s="39">
        <v>200</v>
      </c>
      <c r="I300" s="39">
        <f t="shared" si="41"/>
        <v>124.33333333333333</v>
      </c>
      <c r="J300" s="39">
        <f t="shared" si="42"/>
        <v>107.72341125926773</v>
      </c>
      <c r="K300" s="40">
        <f t="shared" si="47"/>
        <v>2673.5</v>
      </c>
      <c r="L300" s="41">
        <v>1</v>
      </c>
      <c r="M300" s="39">
        <v>7.8</v>
      </c>
      <c r="N300" s="39">
        <v>1.2</v>
      </c>
      <c r="O300" s="39">
        <f t="shared" si="43"/>
        <v>3.3333333333333335</v>
      </c>
      <c r="P300" s="39">
        <f t="shared" si="44"/>
        <v>3.8695391629150531</v>
      </c>
      <c r="Q300" s="40" t="e">
        <f t="shared" si="49"/>
        <v>#DIV/0!</v>
      </c>
      <c r="R300" s="41">
        <f t="shared" si="40"/>
        <v>0.01</v>
      </c>
      <c r="S300" s="39">
        <f t="shared" si="40"/>
        <v>13.415999999999999</v>
      </c>
      <c r="T300" s="39">
        <f t="shared" si="40"/>
        <v>2.4</v>
      </c>
      <c r="U300" s="39">
        <f t="shared" si="45"/>
        <v>5.2753333333333332</v>
      </c>
      <c r="V300" s="39">
        <f t="shared" si="46"/>
        <v>7.1505849644160797</v>
      </c>
      <c r="W300" s="52">
        <f t="shared" si="48"/>
        <v>21.897666666666666</v>
      </c>
    </row>
    <row r="301" spans="1:23" ht="34" x14ac:dyDescent="0.2">
      <c r="A301" s="117" t="s">
        <v>74</v>
      </c>
      <c r="B301" s="49">
        <v>43179</v>
      </c>
      <c r="C301" s="39">
        <v>28</v>
      </c>
      <c r="D301" s="62">
        <v>756.35714285714289</v>
      </c>
      <c r="E301" s="63">
        <v>18.357142857142858</v>
      </c>
      <c r="F301" s="38">
        <v>166</v>
      </c>
      <c r="G301" s="39">
        <v>210</v>
      </c>
      <c r="H301" s="39">
        <v>195</v>
      </c>
      <c r="I301" s="39">
        <f t="shared" si="41"/>
        <v>190.33333333333334</v>
      </c>
      <c r="J301" s="39">
        <f t="shared" si="42"/>
        <v>22.368132093076824</v>
      </c>
      <c r="K301" s="40">
        <f t="shared" si="47"/>
        <v>2863.8333333333335</v>
      </c>
      <c r="L301" s="41">
        <v>0.3</v>
      </c>
      <c r="M301" s="39">
        <v>2.2999999999999998</v>
      </c>
      <c r="N301" s="39">
        <v>1.2</v>
      </c>
      <c r="O301" s="39">
        <f t="shared" si="43"/>
        <v>1.2666666666666666</v>
      </c>
      <c r="P301" s="39">
        <f t="shared" si="44"/>
        <v>1.0016652800877808</v>
      </c>
      <c r="Q301" s="40" t="e">
        <f t="shared" si="49"/>
        <v>#DIV/0!</v>
      </c>
      <c r="R301" s="41">
        <f t="shared" si="40"/>
        <v>0.498</v>
      </c>
      <c r="S301" s="39">
        <f t="shared" si="40"/>
        <v>4.8299999999999992</v>
      </c>
      <c r="T301" s="39">
        <f t="shared" si="40"/>
        <v>2.34</v>
      </c>
      <c r="U301" s="39">
        <f t="shared" si="45"/>
        <v>2.5559999999999996</v>
      </c>
      <c r="V301" s="39">
        <f t="shared" si="46"/>
        <v>2.1740625565976703</v>
      </c>
      <c r="W301" s="52">
        <f t="shared" si="48"/>
        <v>24.453666666666667</v>
      </c>
    </row>
    <row r="302" spans="1:23" ht="34" x14ac:dyDescent="0.2">
      <c r="A302" s="117" t="s">
        <v>74</v>
      </c>
      <c r="B302" s="49">
        <v>43181</v>
      </c>
      <c r="C302" s="39">
        <v>30</v>
      </c>
      <c r="D302" s="64">
        <v>758.98571428571427</v>
      </c>
      <c r="E302" s="63">
        <v>21.328571428571426</v>
      </c>
      <c r="F302" s="38">
        <v>1</v>
      </c>
      <c r="G302" s="39">
        <v>174</v>
      </c>
      <c r="H302" s="39">
        <v>188</v>
      </c>
      <c r="I302" s="39">
        <f t="shared" si="41"/>
        <v>121</v>
      </c>
      <c r="J302" s="39">
        <f t="shared" si="42"/>
        <v>104.15853301578321</v>
      </c>
      <c r="K302" s="40">
        <f t="shared" si="47"/>
        <v>2984.8333333333335</v>
      </c>
      <c r="L302" s="41">
        <v>0.4</v>
      </c>
      <c r="M302" s="39">
        <v>0.8</v>
      </c>
      <c r="N302" s="39">
        <v>0.4</v>
      </c>
      <c r="O302" s="39">
        <f t="shared" si="43"/>
        <v>0.53333333333333333</v>
      </c>
      <c r="P302" s="39">
        <f t="shared" si="44"/>
        <v>0.23094010767585033</v>
      </c>
      <c r="Q302" s="40" t="e">
        <f t="shared" si="49"/>
        <v>#DIV/0!</v>
      </c>
      <c r="R302" s="41">
        <f t="shared" si="40"/>
        <v>4.0000000000000001E-3</v>
      </c>
      <c r="S302" s="39">
        <f t="shared" si="40"/>
        <v>1.3920000000000001</v>
      </c>
      <c r="T302" s="39">
        <f t="shared" si="40"/>
        <v>0.752</v>
      </c>
      <c r="U302" s="39">
        <f t="shared" si="45"/>
        <v>0.71600000000000008</v>
      </c>
      <c r="V302" s="39">
        <f t="shared" si="46"/>
        <v>0.69469993522383455</v>
      </c>
      <c r="W302" s="52">
        <f t="shared" si="48"/>
        <v>25.169666666666668</v>
      </c>
    </row>
    <row r="303" spans="1:23" ht="34" x14ac:dyDescent="0.2">
      <c r="A303" s="117" t="s">
        <v>74</v>
      </c>
      <c r="B303" s="49">
        <v>43183</v>
      </c>
      <c r="C303" s="39">
        <v>32</v>
      </c>
      <c r="D303" s="64">
        <v>756.9375</v>
      </c>
      <c r="E303" s="63">
        <v>20.212499999999999</v>
      </c>
      <c r="F303" s="38">
        <v>145</v>
      </c>
      <c r="G303" s="39">
        <v>166</v>
      </c>
      <c r="H303" s="39">
        <v>153</v>
      </c>
      <c r="I303" s="39">
        <f t="shared" si="41"/>
        <v>154.66666666666666</v>
      </c>
      <c r="J303" s="39">
        <f t="shared" si="42"/>
        <v>10.598742063723098</v>
      </c>
      <c r="K303" s="40">
        <f t="shared" si="47"/>
        <v>3139.5</v>
      </c>
      <c r="L303" s="41">
        <v>2</v>
      </c>
      <c r="M303" s="39">
        <v>1.4</v>
      </c>
      <c r="N303" s="39">
        <v>1.7</v>
      </c>
      <c r="O303" s="39">
        <f t="shared" si="43"/>
        <v>1.7</v>
      </c>
      <c r="P303" s="39">
        <f t="shared" si="44"/>
        <v>0.29999999999999977</v>
      </c>
      <c r="Q303" s="40" t="e">
        <f t="shared" si="49"/>
        <v>#DIV/0!</v>
      </c>
      <c r="R303" s="41">
        <f t="shared" si="40"/>
        <v>2.9</v>
      </c>
      <c r="S303" s="39">
        <f t="shared" si="40"/>
        <v>2.3239999999999998</v>
      </c>
      <c r="T303" s="39">
        <f t="shared" si="40"/>
        <v>2.6009999999999995</v>
      </c>
      <c r="U303" s="39">
        <f t="shared" si="45"/>
        <v>2.6083333333333329</v>
      </c>
      <c r="V303" s="39">
        <f t="shared" si="46"/>
        <v>0.28807001463764564</v>
      </c>
      <c r="W303" s="52">
        <f t="shared" si="48"/>
        <v>27.778000000000002</v>
      </c>
    </row>
    <row r="304" spans="1:23" ht="34" x14ac:dyDescent="0.2">
      <c r="A304" s="117" t="s">
        <v>74</v>
      </c>
      <c r="B304" s="49">
        <v>43185</v>
      </c>
      <c r="C304" s="39">
        <v>34</v>
      </c>
      <c r="D304" s="64">
        <v>754.32500000000005</v>
      </c>
      <c r="E304" s="63">
        <v>20.8125</v>
      </c>
      <c r="F304" s="38">
        <v>1</v>
      </c>
      <c r="G304" s="39">
        <v>149</v>
      </c>
      <c r="H304" s="39">
        <v>152</v>
      </c>
      <c r="I304" s="39">
        <f t="shared" si="41"/>
        <v>100.66666666666667</v>
      </c>
      <c r="J304" s="39">
        <f t="shared" si="42"/>
        <v>86.326898087058211</v>
      </c>
      <c r="K304" s="40">
        <f t="shared" si="47"/>
        <v>3240.1666666666665</v>
      </c>
      <c r="L304" s="41">
        <v>0.6</v>
      </c>
      <c r="M304" s="39">
        <v>2.9</v>
      </c>
      <c r="N304" s="39">
        <v>1.1000000000000001</v>
      </c>
      <c r="O304" s="39">
        <f t="shared" si="43"/>
        <v>1.5333333333333332</v>
      </c>
      <c r="P304" s="39">
        <f t="shared" si="44"/>
        <v>1.2096831541082707</v>
      </c>
      <c r="Q304" s="40" t="e">
        <f t="shared" si="49"/>
        <v>#DIV/0!</v>
      </c>
      <c r="R304" s="41">
        <f t="shared" si="40"/>
        <v>6.0000000000000001E-3</v>
      </c>
      <c r="S304" s="39">
        <f t="shared" si="40"/>
        <v>4.3209999999999997</v>
      </c>
      <c r="T304" s="39">
        <f t="shared" si="40"/>
        <v>1.6720000000000002</v>
      </c>
      <c r="U304" s="39">
        <f t="shared" si="45"/>
        <v>1.9996666666666669</v>
      </c>
      <c r="V304" s="39">
        <f t="shared" si="46"/>
        <v>2.1760814169817575</v>
      </c>
      <c r="W304" s="52">
        <f t="shared" si="48"/>
        <v>29.777666666666669</v>
      </c>
    </row>
    <row r="305" spans="1:23" ht="34" x14ac:dyDescent="0.2">
      <c r="A305" s="117" t="s">
        <v>74</v>
      </c>
      <c r="B305" s="49">
        <v>43187</v>
      </c>
      <c r="C305" s="39">
        <v>36</v>
      </c>
      <c r="D305" s="64">
        <v>755.96249999999998</v>
      </c>
      <c r="E305" s="63">
        <v>16.55</v>
      </c>
      <c r="F305" s="38">
        <v>1</v>
      </c>
      <c r="G305" s="39">
        <v>124</v>
      </c>
      <c r="H305" s="39">
        <v>103</v>
      </c>
      <c r="I305" s="39">
        <f t="shared" si="41"/>
        <v>76</v>
      </c>
      <c r="J305" s="39">
        <f t="shared" si="42"/>
        <v>65.79513659838392</v>
      </c>
      <c r="K305" s="40">
        <f t="shared" si="47"/>
        <v>3316.1666666666665</v>
      </c>
      <c r="L305" s="41">
        <v>0.5</v>
      </c>
      <c r="M305" s="39">
        <v>0.6</v>
      </c>
      <c r="N305" s="39">
        <v>1.9</v>
      </c>
      <c r="O305" s="39">
        <f t="shared" si="43"/>
        <v>1</v>
      </c>
      <c r="P305" s="39">
        <f t="shared" si="44"/>
        <v>0.78102496759066531</v>
      </c>
      <c r="Q305" s="40" t="e">
        <f t="shared" si="49"/>
        <v>#DIV/0!</v>
      </c>
      <c r="R305" s="41">
        <f t="shared" si="40"/>
        <v>5.0000000000000001E-3</v>
      </c>
      <c r="S305" s="39">
        <f t="shared" si="40"/>
        <v>0.74399999999999988</v>
      </c>
      <c r="T305" s="39">
        <f t="shared" si="40"/>
        <v>1.9569999999999999</v>
      </c>
      <c r="U305" s="39">
        <f t="shared" si="45"/>
        <v>0.9019999999999998</v>
      </c>
      <c r="V305" s="39">
        <f t="shared" si="46"/>
        <v>0.98554502687599232</v>
      </c>
      <c r="W305" s="52">
        <f t="shared" si="48"/>
        <v>30.67966666666667</v>
      </c>
    </row>
    <row r="306" spans="1:23" ht="34" x14ac:dyDescent="0.2">
      <c r="A306" s="117" t="s">
        <v>74</v>
      </c>
      <c r="B306" s="49">
        <v>43189</v>
      </c>
      <c r="C306" s="39">
        <v>38</v>
      </c>
      <c r="D306" s="64">
        <v>759.17142857142858</v>
      </c>
      <c r="E306" s="63">
        <v>18.657142857142855</v>
      </c>
      <c r="F306" s="38">
        <v>1</v>
      </c>
      <c r="G306" s="39">
        <v>99</v>
      </c>
      <c r="H306" s="39">
        <v>26</v>
      </c>
      <c r="I306" s="39">
        <f t="shared" si="41"/>
        <v>42</v>
      </c>
      <c r="J306" s="39">
        <f t="shared" si="42"/>
        <v>50.921508225896062</v>
      </c>
      <c r="K306" s="40">
        <f t="shared" si="47"/>
        <v>3358.1666666666665</v>
      </c>
      <c r="L306" s="41">
        <v>1.1000000000000001</v>
      </c>
      <c r="M306" s="39">
        <v>1.1000000000000001</v>
      </c>
      <c r="N306" s="39">
        <v>0.5</v>
      </c>
      <c r="O306" s="39">
        <f t="shared" si="43"/>
        <v>0.9</v>
      </c>
      <c r="P306" s="39">
        <f t="shared" si="44"/>
        <v>0.34641016151377563</v>
      </c>
      <c r="Q306" s="40" t="e">
        <f t="shared" si="49"/>
        <v>#DIV/0!</v>
      </c>
      <c r="R306" s="41">
        <f t="shared" si="40"/>
        <v>1.1000000000000001E-2</v>
      </c>
      <c r="S306" s="39">
        <f t="shared" si="40"/>
        <v>1.089</v>
      </c>
      <c r="T306" s="39">
        <f t="shared" si="40"/>
        <v>0.13</v>
      </c>
      <c r="U306" s="39">
        <f t="shared" si="45"/>
        <v>0.41</v>
      </c>
      <c r="V306" s="39">
        <f t="shared" si="46"/>
        <v>0.59103383997872749</v>
      </c>
      <c r="W306" s="52">
        <f t="shared" si="48"/>
        <v>31.08966666666667</v>
      </c>
    </row>
    <row r="307" spans="1:23" ht="34" x14ac:dyDescent="0.2">
      <c r="A307" s="117" t="s">
        <v>74</v>
      </c>
      <c r="B307" s="49">
        <v>43191</v>
      </c>
      <c r="C307" s="39">
        <v>40</v>
      </c>
      <c r="D307" s="64">
        <v>755.86250000000007</v>
      </c>
      <c r="E307" s="63">
        <v>20.337499999999999</v>
      </c>
      <c r="F307" s="38">
        <v>1</v>
      </c>
      <c r="G307" s="39">
        <v>97</v>
      </c>
      <c r="H307" s="39">
        <v>1</v>
      </c>
      <c r="I307" s="39">
        <f t="shared" si="41"/>
        <v>33</v>
      </c>
      <c r="J307" s="39">
        <f t="shared" si="42"/>
        <v>55.42562584220407</v>
      </c>
      <c r="K307" s="40">
        <f t="shared" si="47"/>
        <v>3391.1666666666665</v>
      </c>
      <c r="L307" s="41">
        <v>2</v>
      </c>
      <c r="M307" s="39">
        <v>1</v>
      </c>
      <c r="N307" s="39">
        <v>0.7</v>
      </c>
      <c r="O307" s="39">
        <f t="shared" si="43"/>
        <v>1.2333333333333334</v>
      </c>
      <c r="P307" s="39">
        <f t="shared" si="44"/>
        <v>0.68068592855540455</v>
      </c>
      <c r="Q307" s="40" t="e">
        <f t="shared" si="49"/>
        <v>#DIV/0!</v>
      </c>
      <c r="R307" s="41">
        <f t="shared" si="40"/>
        <v>0.02</v>
      </c>
      <c r="S307" s="39">
        <f t="shared" si="40"/>
        <v>0.97</v>
      </c>
      <c r="T307" s="39">
        <f t="shared" si="40"/>
        <v>6.9999999999999993E-3</v>
      </c>
      <c r="U307" s="39">
        <f t="shared" si="45"/>
        <v>0.33233333333333331</v>
      </c>
      <c r="V307" s="39">
        <f t="shared" si="46"/>
        <v>0.55227378476017963</v>
      </c>
      <c r="W307" s="52">
        <f t="shared" si="48"/>
        <v>31.422000000000004</v>
      </c>
    </row>
    <row r="308" spans="1:23" ht="34" x14ac:dyDescent="0.2">
      <c r="A308" s="117" t="s">
        <v>74</v>
      </c>
      <c r="B308" s="49">
        <v>43193</v>
      </c>
      <c r="C308" s="39">
        <v>42</v>
      </c>
      <c r="D308" s="64">
        <v>756.07999999999993</v>
      </c>
      <c r="E308" s="63">
        <v>18.16</v>
      </c>
      <c r="F308" s="38">
        <v>1</v>
      </c>
      <c r="G308" s="39">
        <v>83</v>
      </c>
      <c r="H308" s="39">
        <v>22</v>
      </c>
      <c r="I308" s="39">
        <f t="shared" si="41"/>
        <v>35.333333333333336</v>
      </c>
      <c r="J308" s="39">
        <f t="shared" si="42"/>
        <v>42.594991880892913</v>
      </c>
      <c r="K308" s="40">
        <f t="shared" si="47"/>
        <v>3426.5</v>
      </c>
      <c r="L308" s="41">
        <v>0.8</v>
      </c>
      <c r="M308" s="39">
        <v>1.5</v>
      </c>
      <c r="N308" s="39">
        <v>2.4</v>
      </c>
      <c r="O308" s="39">
        <f t="shared" si="43"/>
        <v>1.5666666666666664</v>
      </c>
      <c r="P308" s="39">
        <f t="shared" si="44"/>
        <v>0.80208062770106525</v>
      </c>
      <c r="Q308" s="40" t="e">
        <f t="shared" si="49"/>
        <v>#DIV/0!</v>
      </c>
      <c r="R308" s="41">
        <f t="shared" si="40"/>
        <v>8.0000000000000002E-3</v>
      </c>
      <c r="S308" s="39">
        <f t="shared" si="40"/>
        <v>1.2450000000000001</v>
      </c>
      <c r="T308" s="39">
        <f t="shared" si="40"/>
        <v>0.52800000000000002</v>
      </c>
      <c r="U308" s="39">
        <f t="shared" si="45"/>
        <v>0.59366666666666668</v>
      </c>
      <c r="V308" s="39">
        <f t="shared" si="46"/>
        <v>0.62110895447846615</v>
      </c>
      <c r="W308" s="52">
        <f t="shared" si="48"/>
        <v>32.015666666666668</v>
      </c>
    </row>
    <row r="309" spans="1:23" ht="35" thickBot="1" x14ac:dyDescent="0.25">
      <c r="A309" s="117" t="s">
        <v>74</v>
      </c>
      <c r="B309" s="49">
        <v>43195</v>
      </c>
      <c r="C309" s="39">
        <v>44</v>
      </c>
      <c r="D309" s="114"/>
      <c r="E309" s="115"/>
      <c r="F309" s="38"/>
      <c r="G309" s="39"/>
      <c r="H309" s="39"/>
      <c r="I309" s="39" t="e">
        <f t="shared" si="41"/>
        <v>#DIV/0!</v>
      </c>
      <c r="J309" s="39" t="e">
        <f t="shared" si="42"/>
        <v>#DIV/0!</v>
      </c>
      <c r="K309" s="40" t="e">
        <f t="shared" si="47"/>
        <v>#DIV/0!</v>
      </c>
      <c r="L309" s="41"/>
      <c r="M309" s="39"/>
      <c r="N309" s="39"/>
      <c r="O309" s="39" t="e">
        <f t="shared" si="43"/>
        <v>#DIV/0!</v>
      </c>
      <c r="P309" s="39" t="e">
        <f t="shared" si="44"/>
        <v>#DIV/0!</v>
      </c>
      <c r="Q309" s="40" t="e">
        <f t="shared" si="49"/>
        <v>#DIV/0!</v>
      </c>
      <c r="R309" s="41">
        <f t="shared" si="40"/>
        <v>0</v>
      </c>
      <c r="S309" s="39">
        <f t="shared" si="40"/>
        <v>0</v>
      </c>
      <c r="T309" s="39">
        <f t="shared" si="40"/>
        <v>0</v>
      </c>
      <c r="U309" s="39">
        <f t="shared" si="45"/>
        <v>0</v>
      </c>
      <c r="V309" s="39">
        <f t="shared" si="46"/>
        <v>0</v>
      </c>
      <c r="W309" s="52">
        <f t="shared" si="48"/>
        <v>32.015666666666668</v>
      </c>
    </row>
    <row r="310" spans="1:23" ht="34" x14ac:dyDescent="0.2">
      <c r="A310" s="116" t="s">
        <v>75</v>
      </c>
      <c r="B310" s="70">
        <v>43151</v>
      </c>
      <c r="C310" s="71">
        <v>0</v>
      </c>
      <c r="D310" s="72">
        <v>759.69999999999993</v>
      </c>
      <c r="E310" s="73">
        <v>12.5</v>
      </c>
      <c r="F310" s="74">
        <v>0</v>
      </c>
      <c r="G310" s="71">
        <v>0</v>
      </c>
      <c r="H310" s="71">
        <v>0</v>
      </c>
      <c r="I310" s="71">
        <f t="shared" si="41"/>
        <v>0</v>
      </c>
      <c r="J310" s="71">
        <f t="shared" si="42"/>
        <v>0</v>
      </c>
      <c r="K310" s="40">
        <f>I310</f>
        <v>0</v>
      </c>
      <c r="L310" s="75">
        <v>0</v>
      </c>
      <c r="M310" s="71">
        <v>0</v>
      </c>
      <c r="N310" s="71">
        <v>0</v>
      </c>
      <c r="O310" s="71">
        <f t="shared" si="43"/>
        <v>0</v>
      </c>
      <c r="P310" s="71">
        <f t="shared" si="44"/>
        <v>0</v>
      </c>
      <c r="Q310" s="76">
        <f>O310</f>
        <v>0</v>
      </c>
      <c r="R310" s="75">
        <f t="shared" si="40"/>
        <v>0</v>
      </c>
      <c r="S310" s="71">
        <f t="shared" si="40"/>
        <v>0</v>
      </c>
      <c r="T310" s="71">
        <f t="shared" si="40"/>
        <v>0</v>
      </c>
      <c r="U310" s="71">
        <f t="shared" si="45"/>
        <v>0</v>
      </c>
      <c r="V310" s="71">
        <f t="shared" si="46"/>
        <v>0</v>
      </c>
      <c r="W310" s="52">
        <f>U310</f>
        <v>0</v>
      </c>
    </row>
    <row r="311" spans="1:23" ht="34" x14ac:dyDescent="0.2">
      <c r="A311" s="117" t="s">
        <v>75</v>
      </c>
      <c r="B311" s="78">
        <v>43153</v>
      </c>
      <c r="C311" s="79">
        <v>2</v>
      </c>
      <c r="D311" s="80">
        <v>761.88571428571436</v>
      </c>
      <c r="E311" s="81">
        <v>15.22857142857143</v>
      </c>
      <c r="F311" s="85">
        <v>82</v>
      </c>
      <c r="G311" s="79">
        <v>1</v>
      </c>
      <c r="H311" s="79">
        <v>183</v>
      </c>
      <c r="I311" s="79">
        <f t="shared" si="41"/>
        <v>88.666666666666671</v>
      </c>
      <c r="J311" s="79">
        <f t="shared" si="42"/>
        <v>91.182966245529286</v>
      </c>
      <c r="K311" s="40">
        <f t="shared" si="47"/>
        <v>88.666666666666671</v>
      </c>
      <c r="L311" s="84">
        <v>1.3</v>
      </c>
      <c r="M311" s="79">
        <v>1</v>
      </c>
      <c r="N311" s="79">
        <v>1.7</v>
      </c>
      <c r="O311" s="79">
        <f t="shared" si="43"/>
        <v>1.3333333333333333</v>
      </c>
      <c r="P311" s="79">
        <f t="shared" si="44"/>
        <v>0.35118845842842489</v>
      </c>
      <c r="Q311" s="40">
        <f t="shared" si="49"/>
        <v>1.3333333333333333</v>
      </c>
      <c r="R311" s="84">
        <f t="shared" si="40"/>
        <v>1.0660000000000001</v>
      </c>
      <c r="S311" s="79">
        <f t="shared" si="40"/>
        <v>0.01</v>
      </c>
      <c r="T311" s="79">
        <f t="shared" si="40"/>
        <v>3.1109999999999998</v>
      </c>
      <c r="U311" s="79">
        <f t="shared" si="45"/>
        <v>1.3956666666666664</v>
      </c>
      <c r="V311" s="79">
        <f t="shared" si="46"/>
        <v>1.5765659939670569</v>
      </c>
      <c r="W311" s="52">
        <f t="shared" si="48"/>
        <v>1.3956666666666664</v>
      </c>
    </row>
    <row r="312" spans="1:23" ht="34" x14ac:dyDescent="0.2">
      <c r="A312" s="117" t="s">
        <v>75</v>
      </c>
      <c r="B312" s="78">
        <v>43155</v>
      </c>
      <c r="C312" s="79">
        <v>4</v>
      </c>
      <c r="D312" s="80">
        <v>759.01250000000005</v>
      </c>
      <c r="E312" s="81">
        <v>15.225000000000001</v>
      </c>
      <c r="F312" s="85">
        <v>170</v>
      </c>
      <c r="G312" s="79">
        <v>1</v>
      </c>
      <c r="H312" s="79">
        <v>358</v>
      </c>
      <c r="I312" s="79">
        <f t="shared" si="41"/>
        <v>176.33333333333334</v>
      </c>
      <c r="J312" s="79">
        <f t="shared" si="42"/>
        <v>178.58424715896231</v>
      </c>
      <c r="K312" s="40">
        <f>K311+I312</f>
        <v>265</v>
      </c>
      <c r="L312" s="84">
        <v>1.3</v>
      </c>
      <c r="M312" s="79">
        <v>0.3</v>
      </c>
      <c r="N312" s="79">
        <v>0.5</v>
      </c>
      <c r="O312" s="79">
        <f t="shared" si="43"/>
        <v>0.70000000000000007</v>
      </c>
      <c r="P312" s="79">
        <f t="shared" si="44"/>
        <v>0.52915026221291828</v>
      </c>
      <c r="Q312" s="40">
        <f t="shared" si="49"/>
        <v>2.0333333333333332</v>
      </c>
      <c r="R312" s="84">
        <f t="shared" si="40"/>
        <v>2.21</v>
      </c>
      <c r="S312" s="79">
        <f t="shared" si="40"/>
        <v>3.0000000000000001E-3</v>
      </c>
      <c r="T312" s="79">
        <f t="shared" si="40"/>
        <v>1.79</v>
      </c>
      <c r="U312" s="79">
        <f t="shared" si="45"/>
        <v>1.3343333333333334</v>
      </c>
      <c r="V312" s="79">
        <f t="shared" si="46"/>
        <v>1.1719370005820848</v>
      </c>
      <c r="W312" s="52">
        <f t="shared" si="48"/>
        <v>2.7299999999999995</v>
      </c>
    </row>
    <row r="313" spans="1:23" ht="34" x14ac:dyDescent="0.2">
      <c r="A313" s="117" t="s">
        <v>75</v>
      </c>
      <c r="B313" s="78">
        <v>43157</v>
      </c>
      <c r="C313" s="79">
        <v>6</v>
      </c>
      <c r="D313" s="80">
        <v>760.50000000000011</v>
      </c>
      <c r="E313" s="81">
        <v>15.000000000000002</v>
      </c>
      <c r="F313" s="85">
        <v>264</v>
      </c>
      <c r="G313" s="79">
        <v>1</v>
      </c>
      <c r="H313" s="79">
        <v>462</v>
      </c>
      <c r="I313" s="79">
        <f t="shared" si="41"/>
        <v>242.33333333333334</v>
      </c>
      <c r="J313" s="79">
        <f t="shared" si="42"/>
        <v>231.26247714087413</v>
      </c>
      <c r="K313" s="40">
        <f t="shared" si="47"/>
        <v>507.33333333333337</v>
      </c>
      <c r="L313" s="84">
        <v>1.5</v>
      </c>
      <c r="M313" s="79">
        <v>1.1000000000000001</v>
      </c>
      <c r="N313" s="79">
        <v>0.5</v>
      </c>
      <c r="O313" s="79">
        <f t="shared" si="43"/>
        <v>1.0333333333333334</v>
      </c>
      <c r="P313" s="79">
        <f t="shared" si="44"/>
        <v>0.50332229568471654</v>
      </c>
      <c r="Q313" s="40">
        <f t="shared" si="49"/>
        <v>3.0666666666666664</v>
      </c>
      <c r="R313" s="84">
        <f t="shared" si="40"/>
        <v>3.96</v>
      </c>
      <c r="S313" s="79">
        <f t="shared" si="40"/>
        <v>1.1000000000000001E-2</v>
      </c>
      <c r="T313" s="79">
        <f t="shared" si="40"/>
        <v>2.31</v>
      </c>
      <c r="U313" s="79">
        <f t="shared" si="45"/>
        <v>2.093666666666667</v>
      </c>
      <c r="V313" s="79">
        <f t="shared" si="46"/>
        <v>1.9833684310619979</v>
      </c>
      <c r="W313" s="52">
        <f t="shared" si="48"/>
        <v>4.8236666666666661</v>
      </c>
    </row>
    <row r="314" spans="1:23" ht="34" x14ac:dyDescent="0.2">
      <c r="A314" s="117" t="s">
        <v>75</v>
      </c>
      <c r="B314" s="78">
        <v>43159</v>
      </c>
      <c r="C314" s="79">
        <v>8</v>
      </c>
      <c r="D314" s="80">
        <v>758.34999999999991</v>
      </c>
      <c r="E314" s="81">
        <v>17.049999999999997</v>
      </c>
      <c r="F314" s="85">
        <v>368</v>
      </c>
      <c r="G314" s="79">
        <v>1</v>
      </c>
      <c r="H314" s="79">
        <v>574</v>
      </c>
      <c r="I314" s="79">
        <f t="shared" si="41"/>
        <v>314.33333333333331</v>
      </c>
      <c r="J314" s="79">
        <f t="shared" si="42"/>
        <v>290.24529855509002</v>
      </c>
      <c r="K314" s="40">
        <f t="shared" si="47"/>
        <v>821.66666666666674</v>
      </c>
      <c r="L314" s="84">
        <v>2.2000000000000002</v>
      </c>
      <c r="M314" s="79">
        <v>0.6</v>
      </c>
      <c r="N314" s="79">
        <v>1</v>
      </c>
      <c r="O314" s="79">
        <f t="shared" si="43"/>
        <v>1.2666666666666668</v>
      </c>
      <c r="P314" s="79">
        <f t="shared" si="44"/>
        <v>0.8326663997864534</v>
      </c>
      <c r="Q314" s="40">
        <f t="shared" si="49"/>
        <v>4.333333333333333</v>
      </c>
      <c r="R314" s="84">
        <f t="shared" si="40"/>
        <v>8.0960000000000001</v>
      </c>
      <c r="S314" s="79">
        <f t="shared" si="40"/>
        <v>6.0000000000000001E-3</v>
      </c>
      <c r="T314" s="79">
        <f t="shared" si="40"/>
        <v>5.74</v>
      </c>
      <c r="U314" s="79">
        <f t="shared" si="45"/>
        <v>4.6139999999999999</v>
      </c>
      <c r="V314" s="79">
        <f t="shared" si="46"/>
        <v>4.1608811566782338</v>
      </c>
      <c r="W314" s="52">
        <f t="shared" si="48"/>
        <v>9.4376666666666651</v>
      </c>
    </row>
    <row r="315" spans="1:23" ht="34" x14ac:dyDescent="0.2">
      <c r="A315" s="117" t="s">
        <v>75</v>
      </c>
      <c r="B315" s="78">
        <v>43161</v>
      </c>
      <c r="C315" s="79">
        <v>10</v>
      </c>
      <c r="D315" s="80">
        <v>760.01249999999993</v>
      </c>
      <c r="E315" s="81">
        <v>16.337500000000002</v>
      </c>
      <c r="F315" s="85">
        <v>1</v>
      </c>
      <c r="G315" s="79">
        <v>557</v>
      </c>
      <c r="H315" s="79">
        <v>520</v>
      </c>
      <c r="I315" s="79">
        <f t="shared" si="41"/>
        <v>359.33333333333331</v>
      </c>
      <c r="J315" s="79">
        <f t="shared" si="42"/>
        <v>310.87671725835844</v>
      </c>
      <c r="K315" s="40">
        <f t="shared" si="47"/>
        <v>1181</v>
      </c>
      <c r="L315" s="84"/>
      <c r="M315" s="79"/>
      <c r="N315" s="79"/>
      <c r="O315" s="79" t="e">
        <f t="shared" si="43"/>
        <v>#DIV/0!</v>
      </c>
      <c r="P315" s="79" t="e">
        <f t="shared" si="44"/>
        <v>#DIV/0!</v>
      </c>
      <c r="Q315" s="40" t="e">
        <f t="shared" si="49"/>
        <v>#DIV/0!</v>
      </c>
      <c r="R315" s="84">
        <f t="shared" si="40"/>
        <v>0</v>
      </c>
      <c r="S315" s="79">
        <f t="shared" si="40"/>
        <v>0</v>
      </c>
      <c r="T315" s="79">
        <f t="shared" si="40"/>
        <v>0</v>
      </c>
      <c r="U315" s="79">
        <f t="shared" si="45"/>
        <v>0</v>
      </c>
      <c r="V315" s="79">
        <f t="shared" si="46"/>
        <v>0</v>
      </c>
      <c r="W315" s="52">
        <f t="shared" si="48"/>
        <v>9.4376666666666651</v>
      </c>
    </row>
    <row r="316" spans="1:23" ht="34" x14ac:dyDescent="0.2">
      <c r="A316" s="117" t="s">
        <v>75</v>
      </c>
      <c r="B316" s="78">
        <v>43163</v>
      </c>
      <c r="C316" s="79">
        <v>12</v>
      </c>
      <c r="D316" s="80">
        <v>758.6</v>
      </c>
      <c r="E316" s="81">
        <v>17.424999999999997</v>
      </c>
      <c r="F316" s="85">
        <v>591</v>
      </c>
      <c r="G316" s="79">
        <v>745</v>
      </c>
      <c r="H316" s="79">
        <v>493</v>
      </c>
      <c r="I316" s="79">
        <f t="shared" si="41"/>
        <v>609.66666666666663</v>
      </c>
      <c r="J316" s="79">
        <f t="shared" si="42"/>
        <v>127.03280416228468</v>
      </c>
      <c r="K316" s="40">
        <f t="shared" si="47"/>
        <v>1790.6666666666665</v>
      </c>
      <c r="L316" s="84"/>
      <c r="M316" s="79"/>
      <c r="N316" s="79"/>
      <c r="O316" s="79" t="e">
        <f t="shared" si="43"/>
        <v>#DIV/0!</v>
      </c>
      <c r="P316" s="79" t="e">
        <f t="shared" si="44"/>
        <v>#DIV/0!</v>
      </c>
      <c r="Q316" s="40" t="e">
        <f t="shared" si="49"/>
        <v>#DIV/0!</v>
      </c>
      <c r="R316" s="84">
        <f t="shared" si="40"/>
        <v>0</v>
      </c>
      <c r="S316" s="79">
        <f t="shared" si="40"/>
        <v>0</v>
      </c>
      <c r="T316" s="79">
        <f t="shared" si="40"/>
        <v>0</v>
      </c>
      <c r="U316" s="79">
        <f t="shared" si="45"/>
        <v>0</v>
      </c>
      <c r="V316" s="79">
        <f t="shared" si="46"/>
        <v>0</v>
      </c>
      <c r="W316" s="52">
        <f t="shared" si="48"/>
        <v>9.4376666666666651</v>
      </c>
    </row>
    <row r="317" spans="1:23" ht="34" x14ac:dyDescent="0.2">
      <c r="A317" s="117" t="s">
        <v>75</v>
      </c>
      <c r="B317" s="78">
        <v>43165</v>
      </c>
      <c r="C317" s="79">
        <v>14</v>
      </c>
      <c r="D317" s="80">
        <v>756.61428571428576</v>
      </c>
      <c r="E317" s="81">
        <v>18.685714285714283</v>
      </c>
      <c r="F317" s="85">
        <v>1</v>
      </c>
      <c r="G317" s="79">
        <v>326</v>
      </c>
      <c r="H317" s="79">
        <v>117</v>
      </c>
      <c r="I317" s="79">
        <f t="shared" si="41"/>
        <v>148</v>
      </c>
      <c r="J317" s="79">
        <f t="shared" si="42"/>
        <v>164.70276257549537</v>
      </c>
      <c r="K317" s="40">
        <f t="shared" si="47"/>
        <v>1938.6666666666665</v>
      </c>
      <c r="L317" s="84"/>
      <c r="M317" s="79"/>
      <c r="N317" s="79"/>
      <c r="O317" s="79" t="e">
        <f t="shared" si="43"/>
        <v>#DIV/0!</v>
      </c>
      <c r="P317" s="79" t="e">
        <f t="shared" si="44"/>
        <v>#DIV/0!</v>
      </c>
      <c r="Q317" s="40" t="e">
        <f t="shared" si="49"/>
        <v>#DIV/0!</v>
      </c>
      <c r="R317" s="84">
        <f t="shared" si="40"/>
        <v>0</v>
      </c>
      <c r="S317" s="79">
        <f t="shared" si="40"/>
        <v>0</v>
      </c>
      <c r="T317" s="79">
        <f t="shared" si="40"/>
        <v>0</v>
      </c>
      <c r="U317" s="79">
        <f t="shared" si="45"/>
        <v>0</v>
      </c>
      <c r="V317" s="79">
        <f t="shared" si="46"/>
        <v>0</v>
      </c>
      <c r="W317" s="52">
        <f t="shared" si="48"/>
        <v>9.4376666666666651</v>
      </c>
    </row>
    <row r="318" spans="1:23" ht="34" x14ac:dyDescent="0.2">
      <c r="A318" s="117" t="s">
        <v>75</v>
      </c>
      <c r="B318" s="78">
        <v>43167</v>
      </c>
      <c r="C318" s="79">
        <v>16</v>
      </c>
      <c r="D318" s="80">
        <v>756.89999999999986</v>
      </c>
      <c r="E318" s="81">
        <v>19.38571428571429</v>
      </c>
      <c r="F318" s="85">
        <v>272</v>
      </c>
      <c r="G318" s="79">
        <v>338</v>
      </c>
      <c r="H318" s="79">
        <v>183</v>
      </c>
      <c r="I318" s="79">
        <f t="shared" si="41"/>
        <v>264.33333333333331</v>
      </c>
      <c r="J318" s="79">
        <f t="shared" si="42"/>
        <v>77.783888648828352</v>
      </c>
      <c r="K318" s="40">
        <f t="shared" si="47"/>
        <v>2203</v>
      </c>
      <c r="L318" s="84"/>
      <c r="M318" s="79"/>
      <c r="N318" s="79"/>
      <c r="O318" s="79" t="e">
        <f t="shared" si="43"/>
        <v>#DIV/0!</v>
      </c>
      <c r="P318" s="79" t="e">
        <f t="shared" si="44"/>
        <v>#DIV/0!</v>
      </c>
      <c r="Q318" s="40" t="e">
        <f t="shared" si="49"/>
        <v>#DIV/0!</v>
      </c>
      <c r="R318" s="84">
        <f t="shared" si="40"/>
        <v>0</v>
      </c>
      <c r="S318" s="79">
        <f t="shared" si="40"/>
        <v>0</v>
      </c>
      <c r="T318" s="79">
        <f t="shared" si="40"/>
        <v>0</v>
      </c>
      <c r="U318" s="79">
        <f t="shared" si="45"/>
        <v>0</v>
      </c>
      <c r="V318" s="79">
        <f t="shared" si="46"/>
        <v>0</v>
      </c>
      <c r="W318" s="52">
        <f t="shared" si="48"/>
        <v>9.4376666666666651</v>
      </c>
    </row>
    <row r="319" spans="1:23" ht="34" x14ac:dyDescent="0.2">
      <c r="A319" s="117" t="s">
        <v>75</v>
      </c>
      <c r="B319" s="78">
        <v>43169</v>
      </c>
      <c r="C319" s="79">
        <v>18</v>
      </c>
      <c r="D319" s="80">
        <v>756.53750000000002</v>
      </c>
      <c r="E319" s="81">
        <v>18.625</v>
      </c>
      <c r="F319" s="85">
        <v>242</v>
      </c>
      <c r="G319" s="79">
        <v>366</v>
      </c>
      <c r="H319" s="79">
        <v>161</v>
      </c>
      <c r="I319" s="79">
        <f t="shared" si="41"/>
        <v>256.33333333333331</v>
      </c>
      <c r="J319" s="79">
        <f t="shared" si="42"/>
        <v>103.24889022809556</v>
      </c>
      <c r="K319" s="40">
        <f t="shared" si="47"/>
        <v>2459.3333333333335</v>
      </c>
      <c r="L319" s="84"/>
      <c r="M319" s="79"/>
      <c r="N319" s="79"/>
      <c r="O319" s="79" t="e">
        <f t="shared" si="43"/>
        <v>#DIV/0!</v>
      </c>
      <c r="P319" s="79" t="e">
        <f t="shared" si="44"/>
        <v>#DIV/0!</v>
      </c>
      <c r="Q319" s="40" t="e">
        <f t="shared" si="49"/>
        <v>#DIV/0!</v>
      </c>
      <c r="R319" s="84">
        <f t="shared" si="40"/>
        <v>0</v>
      </c>
      <c r="S319" s="79">
        <f t="shared" si="40"/>
        <v>0</v>
      </c>
      <c r="T319" s="79">
        <f t="shared" si="40"/>
        <v>0</v>
      </c>
      <c r="U319" s="79">
        <f t="shared" si="45"/>
        <v>0</v>
      </c>
      <c r="V319" s="79">
        <f t="shared" si="46"/>
        <v>0</v>
      </c>
      <c r="W319" s="52">
        <f t="shared" si="48"/>
        <v>9.4376666666666651</v>
      </c>
    </row>
    <row r="320" spans="1:23" ht="34" x14ac:dyDescent="0.2">
      <c r="A320" s="117" t="s">
        <v>75</v>
      </c>
      <c r="B320" s="78">
        <v>43171</v>
      </c>
      <c r="C320" s="79">
        <v>20</v>
      </c>
      <c r="D320" s="80">
        <v>756.19999999999993</v>
      </c>
      <c r="E320" s="81">
        <v>18.862500000000001</v>
      </c>
      <c r="F320" s="85">
        <v>210</v>
      </c>
      <c r="G320" s="79">
        <v>224</v>
      </c>
      <c r="H320" s="79">
        <v>150</v>
      </c>
      <c r="I320" s="79">
        <f t="shared" si="41"/>
        <v>194.66666666666666</v>
      </c>
      <c r="J320" s="79">
        <f t="shared" si="42"/>
        <v>39.310727967481547</v>
      </c>
      <c r="K320" s="40">
        <f t="shared" si="47"/>
        <v>2654</v>
      </c>
      <c r="L320" s="84"/>
      <c r="M320" s="79"/>
      <c r="N320" s="79"/>
      <c r="O320" s="79" t="e">
        <f t="shared" si="43"/>
        <v>#DIV/0!</v>
      </c>
      <c r="P320" s="79" t="e">
        <f t="shared" si="44"/>
        <v>#DIV/0!</v>
      </c>
      <c r="Q320" s="40" t="e">
        <f t="shared" si="49"/>
        <v>#DIV/0!</v>
      </c>
      <c r="R320" s="84">
        <f t="shared" si="40"/>
        <v>0</v>
      </c>
      <c r="S320" s="79">
        <f t="shared" si="40"/>
        <v>0</v>
      </c>
      <c r="T320" s="79">
        <f t="shared" si="40"/>
        <v>0</v>
      </c>
      <c r="U320" s="79">
        <f t="shared" si="45"/>
        <v>0</v>
      </c>
      <c r="V320" s="79">
        <f t="shared" si="46"/>
        <v>0</v>
      </c>
      <c r="W320" s="52">
        <f t="shared" si="48"/>
        <v>9.4376666666666651</v>
      </c>
    </row>
    <row r="321" spans="1:23" ht="34" x14ac:dyDescent="0.2">
      <c r="A321" s="117" t="s">
        <v>75</v>
      </c>
      <c r="B321" s="78">
        <v>43173</v>
      </c>
      <c r="C321" s="79">
        <v>22</v>
      </c>
      <c r="D321" s="80">
        <v>757.03750000000002</v>
      </c>
      <c r="E321" s="81">
        <v>18.237500000000001</v>
      </c>
      <c r="F321" s="85">
        <v>207</v>
      </c>
      <c r="G321" s="79">
        <v>238</v>
      </c>
      <c r="H321" s="79">
        <v>126</v>
      </c>
      <c r="I321" s="79">
        <f t="shared" si="41"/>
        <v>190.33333333333334</v>
      </c>
      <c r="J321" s="79">
        <f t="shared" si="42"/>
        <v>57.830211250983133</v>
      </c>
      <c r="K321" s="40">
        <f t="shared" si="47"/>
        <v>2844.3333333333335</v>
      </c>
      <c r="L321" s="84"/>
      <c r="M321" s="79"/>
      <c r="N321" s="79"/>
      <c r="O321" s="79" t="e">
        <f t="shared" si="43"/>
        <v>#DIV/0!</v>
      </c>
      <c r="P321" s="79" t="e">
        <f t="shared" si="44"/>
        <v>#DIV/0!</v>
      </c>
      <c r="Q321" s="40" t="e">
        <f t="shared" si="49"/>
        <v>#DIV/0!</v>
      </c>
      <c r="R321" s="84">
        <f t="shared" si="40"/>
        <v>0</v>
      </c>
      <c r="S321" s="79">
        <f t="shared" si="40"/>
        <v>0</v>
      </c>
      <c r="T321" s="79">
        <f t="shared" si="40"/>
        <v>0</v>
      </c>
      <c r="U321" s="79">
        <f t="shared" si="45"/>
        <v>0</v>
      </c>
      <c r="V321" s="79">
        <f t="shared" si="46"/>
        <v>0</v>
      </c>
      <c r="W321" s="52">
        <f t="shared" si="48"/>
        <v>9.4376666666666651</v>
      </c>
    </row>
    <row r="322" spans="1:23" ht="34" x14ac:dyDescent="0.2">
      <c r="A322" s="117" t="s">
        <v>75</v>
      </c>
      <c r="B322" s="78">
        <v>43175</v>
      </c>
      <c r="C322" s="79">
        <v>24</v>
      </c>
      <c r="D322" s="86">
        <v>760.32499999999993</v>
      </c>
      <c r="E322" s="87">
        <v>15.287500000000001</v>
      </c>
      <c r="F322" s="85">
        <v>180</v>
      </c>
      <c r="G322" s="79">
        <v>211</v>
      </c>
      <c r="H322" s="79">
        <v>134</v>
      </c>
      <c r="I322" s="79">
        <f t="shared" si="41"/>
        <v>175</v>
      </c>
      <c r="J322" s="79">
        <f t="shared" si="42"/>
        <v>38.742741255621034</v>
      </c>
      <c r="K322" s="40">
        <f t="shared" si="47"/>
        <v>3019.3333333333335</v>
      </c>
      <c r="L322" s="84">
        <v>0.9</v>
      </c>
      <c r="M322" s="79">
        <v>0.7</v>
      </c>
      <c r="N322" s="79">
        <v>0.8</v>
      </c>
      <c r="O322" s="79">
        <f t="shared" si="43"/>
        <v>0.80000000000000016</v>
      </c>
      <c r="P322" s="79">
        <f t="shared" si="44"/>
        <v>9.9999999999998937E-2</v>
      </c>
      <c r="Q322" s="40" t="e">
        <f t="shared" si="49"/>
        <v>#DIV/0!</v>
      </c>
      <c r="R322" s="84">
        <f t="shared" si="40"/>
        <v>1.62</v>
      </c>
      <c r="S322" s="79">
        <f t="shared" si="40"/>
        <v>1.4769999999999999</v>
      </c>
      <c r="T322" s="79">
        <f t="shared" si="40"/>
        <v>1.0720000000000001</v>
      </c>
      <c r="U322" s="79">
        <f t="shared" si="45"/>
        <v>1.3896666666666668</v>
      </c>
      <c r="V322" s="79">
        <f t="shared" si="46"/>
        <v>0.28424695835370561</v>
      </c>
      <c r="W322" s="52">
        <f t="shared" si="48"/>
        <v>10.827333333333332</v>
      </c>
    </row>
    <row r="323" spans="1:23" ht="34" x14ac:dyDescent="0.2">
      <c r="A323" s="117" t="s">
        <v>75</v>
      </c>
      <c r="B323" s="78">
        <v>43177</v>
      </c>
      <c r="C323" s="79">
        <v>26</v>
      </c>
      <c r="D323" s="86">
        <v>757.52499999999998</v>
      </c>
      <c r="E323" s="87">
        <v>17.1875</v>
      </c>
      <c r="F323" s="85">
        <v>260</v>
      </c>
      <c r="G323" s="79">
        <v>142</v>
      </c>
      <c r="H323" s="79">
        <v>181</v>
      </c>
      <c r="I323" s="79">
        <f t="shared" si="41"/>
        <v>194.33333333333334</v>
      </c>
      <c r="J323" s="79">
        <f t="shared" si="42"/>
        <v>60.119325789078303</v>
      </c>
      <c r="K323" s="40">
        <f t="shared" si="47"/>
        <v>3213.666666666667</v>
      </c>
      <c r="L323" s="84">
        <v>0.8</v>
      </c>
      <c r="M323" s="79">
        <v>1.2</v>
      </c>
      <c r="N323" s="79">
        <v>3.8</v>
      </c>
      <c r="O323" s="79">
        <f t="shared" si="43"/>
        <v>1.9333333333333333</v>
      </c>
      <c r="P323" s="79">
        <f t="shared" si="44"/>
        <v>1.6289055630494156</v>
      </c>
      <c r="Q323" s="40" t="e">
        <f t="shared" si="49"/>
        <v>#DIV/0!</v>
      </c>
      <c r="R323" s="84">
        <f t="shared" si="40"/>
        <v>2.08</v>
      </c>
      <c r="S323" s="79">
        <f t="shared" si="40"/>
        <v>1.704</v>
      </c>
      <c r="T323" s="79">
        <f t="shared" si="40"/>
        <v>6.8779999999999992</v>
      </c>
      <c r="U323" s="79">
        <f t="shared" si="45"/>
        <v>3.5539999999999998</v>
      </c>
      <c r="V323" s="79">
        <f t="shared" si="46"/>
        <v>2.8848008596781858</v>
      </c>
      <c r="W323" s="52">
        <f t="shared" si="48"/>
        <v>14.381333333333332</v>
      </c>
    </row>
    <row r="324" spans="1:23" ht="34" x14ac:dyDescent="0.2">
      <c r="A324" s="117" t="s">
        <v>75</v>
      </c>
      <c r="B324" s="78">
        <v>43179</v>
      </c>
      <c r="C324" s="79">
        <v>28</v>
      </c>
      <c r="D324" s="86">
        <v>756.35714285714289</v>
      </c>
      <c r="E324" s="87">
        <v>18.357142857142858</v>
      </c>
      <c r="F324" s="85">
        <v>159</v>
      </c>
      <c r="G324" s="79">
        <v>156</v>
      </c>
      <c r="H324" s="79">
        <v>164</v>
      </c>
      <c r="I324" s="79">
        <f t="shared" si="41"/>
        <v>159.66666666666666</v>
      </c>
      <c r="J324" s="79">
        <f t="shared" si="42"/>
        <v>4.0414518843273806</v>
      </c>
      <c r="K324" s="40">
        <f t="shared" si="47"/>
        <v>3373.3333333333335</v>
      </c>
      <c r="L324" s="84">
        <v>0.6</v>
      </c>
      <c r="M324" s="79">
        <v>0.5</v>
      </c>
      <c r="N324" s="79">
        <v>2</v>
      </c>
      <c r="O324" s="79">
        <f t="shared" si="43"/>
        <v>1.0333333333333334</v>
      </c>
      <c r="P324" s="79">
        <f t="shared" si="44"/>
        <v>0.83864970836060826</v>
      </c>
      <c r="Q324" s="40" t="e">
        <f t="shared" si="49"/>
        <v>#DIV/0!</v>
      </c>
      <c r="R324" s="84">
        <f t="shared" si="40"/>
        <v>0.95399999999999996</v>
      </c>
      <c r="S324" s="79">
        <f t="shared" si="40"/>
        <v>0.78</v>
      </c>
      <c r="T324" s="79">
        <f t="shared" si="40"/>
        <v>3.28</v>
      </c>
      <c r="U324" s="79">
        <f t="shared" si="45"/>
        <v>1.6713333333333331</v>
      </c>
      <c r="V324" s="79">
        <f t="shared" si="46"/>
        <v>1.3958600693956875</v>
      </c>
      <c r="W324" s="52">
        <f t="shared" si="48"/>
        <v>16.052666666666667</v>
      </c>
    </row>
    <row r="325" spans="1:23" ht="34" x14ac:dyDescent="0.2">
      <c r="A325" s="117" t="s">
        <v>75</v>
      </c>
      <c r="B325" s="78">
        <v>43181</v>
      </c>
      <c r="C325" s="79">
        <v>30</v>
      </c>
      <c r="D325" s="88">
        <v>758.98571428571427</v>
      </c>
      <c r="E325" s="87">
        <v>21.328571428571426</v>
      </c>
      <c r="F325" s="85">
        <v>156</v>
      </c>
      <c r="G325" s="79">
        <v>122</v>
      </c>
      <c r="H325" s="79">
        <v>163</v>
      </c>
      <c r="I325" s="79">
        <f t="shared" si="41"/>
        <v>147</v>
      </c>
      <c r="J325" s="79">
        <f t="shared" si="42"/>
        <v>21.931712199461309</v>
      </c>
      <c r="K325" s="40">
        <f t="shared" si="47"/>
        <v>3520.3333333333335</v>
      </c>
      <c r="L325" s="84">
        <v>0.7</v>
      </c>
      <c r="M325" s="79">
        <v>0.5</v>
      </c>
      <c r="N325" s="79">
        <v>0.9</v>
      </c>
      <c r="O325" s="79">
        <f t="shared" si="43"/>
        <v>0.70000000000000007</v>
      </c>
      <c r="P325" s="79">
        <f t="shared" si="44"/>
        <v>0.20000000000000009</v>
      </c>
      <c r="Q325" s="40" t="e">
        <f t="shared" si="49"/>
        <v>#DIV/0!</v>
      </c>
      <c r="R325" s="84">
        <f t="shared" si="40"/>
        <v>1.0919999999999999</v>
      </c>
      <c r="S325" s="79">
        <f t="shared" si="40"/>
        <v>0.61</v>
      </c>
      <c r="T325" s="79">
        <f t="shared" si="40"/>
        <v>1.4670000000000001</v>
      </c>
      <c r="U325" s="79">
        <f t="shared" si="45"/>
        <v>1.0563333333333333</v>
      </c>
      <c r="V325" s="79">
        <f t="shared" si="46"/>
        <v>0.42961184030858968</v>
      </c>
      <c r="W325" s="52">
        <f t="shared" si="48"/>
        <v>17.109000000000002</v>
      </c>
    </row>
    <row r="326" spans="1:23" ht="34" x14ac:dyDescent="0.2">
      <c r="A326" s="117" t="s">
        <v>75</v>
      </c>
      <c r="B326" s="78">
        <v>43183</v>
      </c>
      <c r="C326" s="79">
        <v>32</v>
      </c>
      <c r="D326" s="88">
        <v>756.9375</v>
      </c>
      <c r="E326" s="87">
        <v>20.212499999999999</v>
      </c>
      <c r="F326" s="85">
        <v>132</v>
      </c>
      <c r="G326" s="79">
        <v>150</v>
      </c>
      <c r="H326" s="79">
        <v>161</v>
      </c>
      <c r="I326" s="79">
        <f t="shared" si="41"/>
        <v>147.66666666666666</v>
      </c>
      <c r="J326" s="79">
        <f t="shared" si="42"/>
        <v>14.640127503998499</v>
      </c>
      <c r="K326" s="40">
        <f t="shared" si="47"/>
        <v>3668</v>
      </c>
      <c r="L326" s="84">
        <v>1</v>
      </c>
      <c r="M326" s="79">
        <v>0.6</v>
      </c>
      <c r="N326" s="79">
        <v>3.3</v>
      </c>
      <c r="O326" s="79">
        <f t="shared" si="43"/>
        <v>1.6333333333333335</v>
      </c>
      <c r="P326" s="79">
        <f t="shared" si="44"/>
        <v>1.4571661996262921</v>
      </c>
      <c r="Q326" s="40" t="e">
        <f t="shared" si="49"/>
        <v>#DIV/0!</v>
      </c>
      <c r="R326" s="84">
        <f t="shared" si="40"/>
        <v>1.32</v>
      </c>
      <c r="S326" s="79">
        <f t="shared" si="40"/>
        <v>0.9</v>
      </c>
      <c r="T326" s="79">
        <f t="shared" si="40"/>
        <v>5.3129999999999997</v>
      </c>
      <c r="U326" s="79">
        <f t="shared" si="45"/>
        <v>2.5109999999999997</v>
      </c>
      <c r="V326" s="79">
        <f t="shared" si="46"/>
        <v>2.4356730076100122</v>
      </c>
      <c r="W326" s="52">
        <f t="shared" si="48"/>
        <v>19.62</v>
      </c>
    </row>
    <row r="327" spans="1:23" ht="34" x14ac:dyDescent="0.2">
      <c r="A327" s="117" t="s">
        <v>75</v>
      </c>
      <c r="B327" s="78">
        <v>43185</v>
      </c>
      <c r="C327" s="79">
        <v>34</v>
      </c>
      <c r="D327" s="88">
        <v>754.32500000000005</v>
      </c>
      <c r="E327" s="87">
        <v>20.8125</v>
      </c>
      <c r="F327" s="85">
        <v>136</v>
      </c>
      <c r="G327" s="79">
        <v>150</v>
      </c>
      <c r="H327" s="79">
        <v>132</v>
      </c>
      <c r="I327" s="79">
        <f t="shared" si="41"/>
        <v>139.33333333333334</v>
      </c>
      <c r="J327" s="79">
        <f t="shared" si="42"/>
        <v>9.4516312525052157</v>
      </c>
      <c r="K327" s="40">
        <f t="shared" si="47"/>
        <v>3807.3333333333335</v>
      </c>
      <c r="L327" s="84">
        <v>3.1</v>
      </c>
      <c r="M327" s="79">
        <v>2.2999999999999998</v>
      </c>
      <c r="N327" s="79">
        <v>1.2</v>
      </c>
      <c r="O327" s="79">
        <f t="shared" si="43"/>
        <v>2.2000000000000002</v>
      </c>
      <c r="P327" s="79">
        <f t="shared" si="44"/>
        <v>0.95393920141694477</v>
      </c>
      <c r="Q327" s="40" t="e">
        <f t="shared" si="49"/>
        <v>#DIV/0!</v>
      </c>
      <c r="R327" s="84">
        <f t="shared" si="40"/>
        <v>4.2160000000000002</v>
      </c>
      <c r="S327" s="79">
        <f t="shared" si="40"/>
        <v>3.45</v>
      </c>
      <c r="T327" s="79">
        <f t="shared" si="40"/>
        <v>1.5840000000000001</v>
      </c>
      <c r="U327" s="79">
        <f t="shared" si="45"/>
        <v>3.0833333333333335</v>
      </c>
      <c r="V327" s="79">
        <f t="shared" si="46"/>
        <v>1.353768567124136</v>
      </c>
      <c r="W327" s="52">
        <f t="shared" si="48"/>
        <v>22.703333333333333</v>
      </c>
    </row>
    <row r="328" spans="1:23" ht="34" x14ac:dyDescent="0.2">
      <c r="A328" s="117" t="s">
        <v>75</v>
      </c>
      <c r="B328" s="78">
        <v>43187</v>
      </c>
      <c r="C328" s="79">
        <v>36</v>
      </c>
      <c r="D328" s="88">
        <v>755.96249999999998</v>
      </c>
      <c r="E328" s="87">
        <v>16.55</v>
      </c>
      <c r="F328" s="85">
        <v>119</v>
      </c>
      <c r="G328" s="79">
        <v>130</v>
      </c>
      <c r="H328" s="79">
        <v>116</v>
      </c>
      <c r="I328" s="79">
        <f t="shared" si="41"/>
        <v>121.66666666666667</v>
      </c>
      <c r="J328" s="79">
        <f t="shared" si="42"/>
        <v>7.3711147958319945</v>
      </c>
      <c r="K328" s="40">
        <f t="shared" si="47"/>
        <v>3929</v>
      </c>
      <c r="L328" s="84">
        <v>0.6</v>
      </c>
      <c r="M328" s="79">
        <v>0.7</v>
      </c>
      <c r="N328" s="79">
        <v>1.1000000000000001</v>
      </c>
      <c r="O328" s="79">
        <f t="shared" si="43"/>
        <v>0.79999999999999993</v>
      </c>
      <c r="P328" s="79">
        <f t="shared" si="44"/>
        <v>0.26457513110645919</v>
      </c>
      <c r="Q328" s="40" t="e">
        <f t="shared" si="49"/>
        <v>#DIV/0!</v>
      </c>
      <c r="R328" s="84">
        <f t="shared" si="40"/>
        <v>0.71399999999999997</v>
      </c>
      <c r="S328" s="79">
        <f t="shared" si="40"/>
        <v>0.91</v>
      </c>
      <c r="T328" s="79">
        <f t="shared" si="40"/>
        <v>1.276</v>
      </c>
      <c r="U328" s="79">
        <f t="shared" si="45"/>
        <v>0.96666666666666679</v>
      </c>
      <c r="V328" s="79">
        <f t="shared" si="46"/>
        <v>0.28525310398544829</v>
      </c>
      <c r="W328" s="52">
        <f t="shared" si="48"/>
        <v>23.67</v>
      </c>
    </row>
    <row r="329" spans="1:23" ht="34" x14ac:dyDescent="0.2">
      <c r="A329" s="117" t="s">
        <v>75</v>
      </c>
      <c r="B329" s="78">
        <v>43189</v>
      </c>
      <c r="C329" s="79">
        <v>38</v>
      </c>
      <c r="D329" s="88">
        <v>759.17142857142858</v>
      </c>
      <c r="E329" s="87">
        <v>18.657142857142855</v>
      </c>
      <c r="F329" s="85">
        <v>102</v>
      </c>
      <c r="G329" s="79">
        <v>1</v>
      </c>
      <c r="H329" s="79">
        <v>113</v>
      </c>
      <c r="I329" s="79">
        <f t="shared" si="41"/>
        <v>72</v>
      </c>
      <c r="J329" s="79">
        <f t="shared" si="42"/>
        <v>61.733297336202611</v>
      </c>
      <c r="K329" s="40">
        <f t="shared" si="47"/>
        <v>4001</v>
      </c>
      <c r="L329" s="84">
        <v>0.9</v>
      </c>
      <c r="M329" s="79">
        <v>0.4</v>
      </c>
      <c r="N329" s="79">
        <v>0.7</v>
      </c>
      <c r="O329" s="79">
        <f t="shared" si="43"/>
        <v>0.66666666666666663</v>
      </c>
      <c r="P329" s="79">
        <f t="shared" si="44"/>
        <v>0.25166114784235838</v>
      </c>
      <c r="Q329" s="40" t="e">
        <f t="shared" si="49"/>
        <v>#DIV/0!</v>
      </c>
      <c r="R329" s="84">
        <f t="shared" si="40"/>
        <v>0.91799999999999993</v>
      </c>
      <c r="S329" s="79">
        <f t="shared" si="40"/>
        <v>4.0000000000000001E-3</v>
      </c>
      <c r="T329" s="79">
        <f t="shared" si="40"/>
        <v>0.79099999999999993</v>
      </c>
      <c r="U329" s="79">
        <f t="shared" si="45"/>
        <v>0.57099999999999995</v>
      </c>
      <c r="V329" s="79">
        <f t="shared" si="46"/>
        <v>0.49512523668259933</v>
      </c>
      <c r="W329" s="52">
        <f t="shared" si="48"/>
        <v>24.241000000000003</v>
      </c>
    </row>
    <row r="330" spans="1:23" ht="34" x14ac:dyDescent="0.2">
      <c r="A330" s="117" t="s">
        <v>75</v>
      </c>
      <c r="B330" s="78">
        <v>43191</v>
      </c>
      <c r="C330" s="79">
        <v>40</v>
      </c>
      <c r="D330" s="88">
        <v>755.86250000000007</v>
      </c>
      <c r="E330" s="87">
        <v>20.337499999999999</v>
      </c>
      <c r="F330" s="85">
        <v>95</v>
      </c>
      <c r="G330" s="79">
        <v>38</v>
      </c>
      <c r="H330" s="79">
        <v>121</v>
      </c>
      <c r="I330" s="79">
        <f t="shared" si="41"/>
        <v>84.666666666666671</v>
      </c>
      <c r="J330" s="79">
        <f t="shared" si="42"/>
        <v>42.453896562427978</v>
      </c>
      <c r="K330" s="40">
        <f t="shared" si="47"/>
        <v>4085.6666666666665</v>
      </c>
      <c r="L330" s="84">
        <v>2</v>
      </c>
      <c r="M330" s="79">
        <v>0.5</v>
      </c>
      <c r="N330" s="79">
        <v>0.9</v>
      </c>
      <c r="O330" s="79">
        <f t="shared" si="43"/>
        <v>1.1333333333333333</v>
      </c>
      <c r="P330" s="79">
        <f t="shared" si="44"/>
        <v>0.77674534651540317</v>
      </c>
      <c r="Q330" s="40" t="e">
        <f t="shared" si="49"/>
        <v>#DIV/0!</v>
      </c>
      <c r="R330" s="84">
        <f t="shared" si="40"/>
        <v>1.9</v>
      </c>
      <c r="S330" s="79">
        <f t="shared" si="40"/>
        <v>0.19</v>
      </c>
      <c r="T330" s="79">
        <f t="shared" si="40"/>
        <v>1.089</v>
      </c>
      <c r="U330" s="79">
        <f t="shared" si="45"/>
        <v>1.0596666666666665</v>
      </c>
      <c r="V330" s="79">
        <f t="shared" si="46"/>
        <v>0.85537730466346429</v>
      </c>
      <c r="W330" s="52">
        <f t="shared" si="48"/>
        <v>25.300666666666668</v>
      </c>
    </row>
    <row r="331" spans="1:23" ht="34" x14ac:dyDescent="0.2">
      <c r="A331" s="117" t="s">
        <v>75</v>
      </c>
      <c r="B331" s="78">
        <v>43193</v>
      </c>
      <c r="C331" s="79">
        <v>42</v>
      </c>
      <c r="D331" s="88">
        <v>756.07999999999993</v>
      </c>
      <c r="E331" s="87">
        <v>18.16</v>
      </c>
      <c r="F331" s="85">
        <v>93</v>
      </c>
      <c r="G331" s="79">
        <v>98</v>
      </c>
      <c r="H331" s="79">
        <v>81</v>
      </c>
      <c r="I331" s="79">
        <f t="shared" si="41"/>
        <v>90.666666666666671</v>
      </c>
      <c r="J331" s="79">
        <f t="shared" si="42"/>
        <v>8.7368949480541058</v>
      </c>
      <c r="K331" s="40">
        <f t="shared" si="47"/>
        <v>4176.333333333333</v>
      </c>
      <c r="L331" s="84">
        <v>2.6</v>
      </c>
      <c r="M331" s="79">
        <v>0.6</v>
      </c>
      <c r="N331" s="79">
        <v>3.4</v>
      </c>
      <c r="O331" s="79">
        <f t="shared" si="43"/>
        <v>2.1999999999999997</v>
      </c>
      <c r="P331" s="79">
        <f t="shared" si="44"/>
        <v>1.442220510185596</v>
      </c>
      <c r="Q331" s="40" t="e">
        <f t="shared" si="49"/>
        <v>#DIV/0!</v>
      </c>
      <c r="R331" s="84">
        <f t="shared" ref="R331:T378" si="50">F331*L331/100</f>
        <v>2.4180000000000001</v>
      </c>
      <c r="S331" s="79">
        <f t="shared" si="50"/>
        <v>0.58799999999999997</v>
      </c>
      <c r="T331" s="79">
        <f t="shared" si="50"/>
        <v>2.7539999999999996</v>
      </c>
      <c r="U331" s="79">
        <f t="shared" si="45"/>
        <v>1.92</v>
      </c>
      <c r="V331" s="79">
        <f t="shared" si="46"/>
        <v>1.1657152310920535</v>
      </c>
      <c r="W331" s="52">
        <f t="shared" si="48"/>
        <v>27.220666666666666</v>
      </c>
    </row>
    <row r="332" spans="1:23" ht="35" thickBot="1" x14ac:dyDescent="0.25">
      <c r="A332" s="117" t="s">
        <v>75</v>
      </c>
      <c r="B332" s="78">
        <v>43195</v>
      </c>
      <c r="C332" s="79">
        <v>44</v>
      </c>
      <c r="D332" s="89"/>
      <c r="E332" s="90"/>
      <c r="F332" s="85"/>
      <c r="G332" s="79"/>
      <c r="H332" s="79"/>
      <c r="I332" s="79" t="e">
        <f t="shared" ref="I332:I378" si="51">AVERAGE(F332:H332)</f>
        <v>#DIV/0!</v>
      </c>
      <c r="J332" s="79" t="e">
        <f t="shared" ref="J332:J378" si="52">STDEV(F332:H332)</f>
        <v>#DIV/0!</v>
      </c>
      <c r="K332" s="40" t="e">
        <f t="shared" si="47"/>
        <v>#DIV/0!</v>
      </c>
      <c r="L332" s="84"/>
      <c r="M332" s="79"/>
      <c r="N332" s="79"/>
      <c r="O332" s="79" t="e">
        <f t="shared" ref="O332:O378" si="53">AVERAGE(L332:N332)</f>
        <v>#DIV/0!</v>
      </c>
      <c r="P332" s="79" t="e">
        <f t="shared" ref="P332:P378" si="54">STDEV(L332:N332)</f>
        <v>#DIV/0!</v>
      </c>
      <c r="Q332" s="40" t="e">
        <f t="shared" si="49"/>
        <v>#DIV/0!</v>
      </c>
      <c r="R332" s="84">
        <f t="shared" si="50"/>
        <v>0</v>
      </c>
      <c r="S332" s="79">
        <f t="shared" si="50"/>
        <v>0</v>
      </c>
      <c r="T332" s="79">
        <f t="shared" si="50"/>
        <v>0</v>
      </c>
      <c r="U332" s="79">
        <f t="shared" ref="U332:U378" si="55">AVERAGE(R332:T332)</f>
        <v>0</v>
      </c>
      <c r="V332" s="79">
        <f t="shared" ref="V332:V378" si="56">STDEV(R332:T332)</f>
        <v>0</v>
      </c>
      <c r="W332" s="52">
        <f t="shared" si="48"/>
        <v>27.220666666666666</v>
      </c>
    </row>
    <row r="333" spans="1:23" ht="34" x14ac:dyDescent="0.2">
      <c r="A333" s="118" t="s">
        <v>76</v>
      </c>
      <c r="B333" s="92">
        <v>43151</v>
      </c>
      <c r="C333" s="93">
        <v>0</v>
      </c>
      <c r="D333" s="94">
        <v>759.69999999999993</v>
      </c>
      <c r="E333" s="95">
        <v>12.5</v>
      </c>
      <c r="F333" s="96">
        <v>0</v>
      </c>
      <c r="G333" s="93">
        <v>0</v>
      </c>
      <c r="H333" s="93">
        <v>0</v>
      </c>
      <c r="I333" s="93">
        <f t="shared" si="51"/>
        <v>0</v>
      </c>
      <c r="J333" s="93">
        <f t="shared" si="52"/>
        <v>0</v>
      </c>
      <c r="K333" s="40">
        <f>I333</f>
        <v>0</v>
      </c>
      <c r="L333" s="97">
        <v>0</v>
      </c>
      <c r="M333" s="93">
        <v>0</v>
      </c>
      <c r="N333" s="93">
        <v>0</v>
      </c>
      <c r="O333" s="93">
        <f t="shared" si="53"/>
        <v>0</v>
      </c>
      <c r="P333" s="93">
        <f t="shared" si="54"/>
        <v>0</v>
      </c>
      <c r="Q333" s="76">
        <f>O333</f>
        <v>0</v>
      </c>
      <c r="R333" s="97">
        <f t="shared" si="50"/>
        <v>0</v>
      </c>
      <c r="S333" s="93">
        <f t="shared" si="50"/>
        <v>0</v>
      </c>
      <c r="T333" s="93">
        <f t="shared" si="50"/>
        <v>0</v>
      </c>
      <c r="U333" s="93">
        <f t="shared" si="55"/>
        <v>0</v>
      </c>
      <c r="V333" s="93">
        <f t="shared" si="56"/>
        <v>0</v>
      </c>
      <c r="W333" s="52">
        <f>U333</f>
        <v>0</v>
      </c>
    </row>
    <row r="334" spans="1:23" ht="34" x14ac:dyDescent="0.2">
      <c r="A334" s="117" t="s">
        <v>76</v>
      </c>
      <c r="B334" s="98">
        <v>43153</v>
      </c>
      <c r="C334" s="99">
        <v>2</v>
      </c>
      <c r="D334" s="100">
        <v>761.88571428571436</v>
      </c>
      <c r="E334" s="101">
        <v>15.22857142857143</v>
      </c>
      <c r="F334" s="102">
        <v>281.5</v>
      </c>
      <c r="G334" s="99">
        <v>148</v>
      </c>
      <c r="H334" s="99">
        <v>1</v>
      </c>
      <c r="I334" s="99">
        <f t="shared" si="51"/>
        <v>143.5</v>
      </c>
      <c r="J334" s="99">
        <f t="shared" si="52"/>
        <v>140.30413393767128</v>
      </c>
      <c r="K334" s="40">
        <f t="shared" ref="K334:K378" si="57">K333+I334</f>
        <v>143.5</v>
      </c>
      <c r="L334" s="103">
        <v>4.9000000000000004</v>
      </c>
      <c r="M334" s="99">
        <v>2.7</v>
      </c>
      <c r="N334" s="99">
        <v>1.2</v>
      </c>
      <c r="O334" s="99">
        <f t="shared" si="53"/>
        <v>2.9333333333333336</v>
      </c>
      <c r="P334" s="99">
        <f t="shared" si="54"/>
        <v>1.8610033136277144</v>
      </c>
      <c r="Q334" s="40">
        <f t="shared" ref="Q334:Q378" si="58">Q333+O334</f>
        <v>2.9333333333333336</v>
      </c>
      <c r="R334" s="103">
        <f t="shared" si="50"/>
        <v>13.793500000000002</v>
      </c>
      <c r="S334" s="99">
        <f t="shared" si="50"/>
        <v>3.9960000000000004</v>
      </c>
      <c r="T334" s="99">
        <f t="shared" si="50"/>
        <v>1.2E-2</v>
      </c>
      <c r="U334" s="99">
        <f t="shared" si="55"/>
        <v>5.9338333333333351</v>
      </c>
      <c r="V334" s="99">
        <f t="shared" si="56"/>
        <v>7.0921670935852417</v>
      </c>
      <c r="W334" s="52">
        <f t="shared" ref="W334:W378" si="59">W333+U334</f>
        <v>5.9338333333333351</v>
      </c>
    </row>
    <row r="335" spans="1:23" ht="34" x14ac:dyDescent="0.2">
      <c r="A335" s="117" t="s">
        <v>76</v>
      </c>
      <c r="B335" s="98">
        <v>43155</v>
      </c>
      <c r="C335" s="99">
        <v>4</v>
      </c>
      <c r="D335" s="100">
        <v>759.01250000000005</v>
      </c>
      <c r="E335" s="101">
        <v>15.225000000000001</v>
      </c>
      <c r="F335" s="102">
        <v>430</v>
      </c>
      <c r="G335" s="99">
        <v>366</v>
      </c>
      <c r="H335" s="99">
        <v>1</v>
      </c>
      <c r="I335" s="99">
        <f t="shared" si="51"/>
        <v>265.66666666666669</v>
      </c>
      <c r="J335" s="99">
        <f t="shared" si="52"/>
        <v>231.43105524828195</v>
      </c>
      <c r="K335" s="40">
        <f t="shared" si="57"/>
        <v>409.16666666666669</v>
      </c>
      <c r="L335" s="103">
        <v>3.4</v>
      </c>
      <c r="M335" s="99">
        <v>1.1000000000000001</v>
      </c>
      <c r="N335" s="99">
        <v>1</v>
      </c>
      <c r="O335" s="99">
        <f t="shared" si="53"/>
        <v>1.8333333333333333</v>
      </c>
      <c r="P335" s="99">
        <f t="shared" si="54"/>
        <v>1.3576941236277531</v>
      </c>
      <c r="Q335" s="40">
        <f t="shared" si="58"/>
        <v>4.7666666666666666</v>
      </c>
      <c r="R335" s="103">
        <f t="shared" si="50"/>
        <v>14.62</v>
      </c>
      <c r="S335" s="99">
        <f t="shared" si="50"/>
        <v>4.0259999999999998</v>
      </c>
      <c r="T335" s="99">
        <f t="shared" si="50"/>
        <v>0.01</v>
      </c>
      <c r="U335" s="99">
        <f t="shared" si="55"/>
        <v>6.2186666666666675</v>
      </c>
      <c r="V335" s="99">
        <f t="shared" si="56"/>
        <v>7.5477722099526368</v>
      </c>
      <c r="W335" s="52">
        <f t="shared" si="59"/>
        <v>12.152500000000003</v>
      </c>
    </row>
    <row r="336" spans="1:23" ht="34" x14ac:dyDescent="0.2">
      <c r="A336" s="117" t="s">
        <v>76</v>
      </c>
      <c r="B336" s="98">
        <v>43157</v>
      </c>
      <c r="C336" s="99">
        <v>6</v>
      </c>
      <c r="D336" s="100">
        <v>760.50000000000011</v>
      </c>
      <c r="E336" s="101">
        <v>15.000000000000002</v>
      </c>
      <c r="F336" s="102">
        <v>66</v>
      </c>
      <c r="G336" s="99">
        <v>310</v>
      </c>
      <c r="H336" s="99">
        <v>1</v>
      </c>
      <c r="I336" s="99">
        <f t="shared" si="51"/>
        <v>125.66666666666667</v>
      </c>
      <c r="J336" s="99">
        <f t="shared" si="52"/>
        <v>162.9120417075832</v>
      </c>
      <c r="K336" s="40">
        <f t="shared" si="57"/>
        <v>534.83333333333337</v>
      </c>
      <c r="L336" s="103">
        <v>8.5</v>
      </c>
      <c r="M336" s="99">
        <v>0.6</v>
      </c>
      <c r="N336" s="99">
        <v>0.4</v>
      </c>
      <c r="O336" s="99">
        <f t="shared" si="53"/>
        <v>3.1666666666666665</v>
      </c>
      <c r="P336" s="99">
        <f t="shared" si="54"/>
        <v>4.619884558442271</v>
      </c>
      <c r="Q336" s="40">
        <f t="shared" si="58"/>
        <v>7.9333333333333336</v>
      </c>
      <c r="R336" s="103">
        <f t="shared" si="50"/>
        <v>5.61</v>
      </c>
      <c r="S336" s="99">
        <f t="shared" si="50"/>
        <v>1.86</v>
      </c>
      <c r="T336" s="99">
        <f t="shared" si="50"/>
        <v>4.0000000000000001E-3</v>
      </c>
      <c r="U336" s="99">
        <f t="shared" si="55"/>
        <v>2.4913333333333334</v>
      </c>
      <c r="V336" s="99">
        <f t="shared" si="56"/>
        <v>2.8558265586924807</v>
      </c>
      <c r="W336" s="52">
        <f t="shared" si="59"/>
        <v>14.643833333333337</v>
      </c>
    </row>
    <row r="337" spans="1:23" ht="34" x14ac:dyDescent="0.2">
      <c r="A337" s="117" t="s">
        <v>76</v>
      </c>
      <c r="B337" s="98">
        <v>43159</v>
      </c>
      <c r="C337" s="99">
        <v>8</v>
      </c>
      <c r="D337" s="100">
        <v>758.34999999999991</v>
      </c>
      <c r="E337" s="101">
        <v>17.049999999999997</v>
      </c>
      <c r="F337" s="102">
        <v>420</v>
      </c>
      <c r="G337" s="99">
        <v>523</v>
      </c>
      <c r="H337" s="99">
        <v>20</v>
      </c>
      <c r="I337" s="99">
        <f t="shared" si="51"/>
        <v>321</v>
      </c>
      <c r="J337" s="99">
        <f t="shared" si="52"/>
        <v>265.71225037622935</v>
      </c>
      <c r="K337" s="40">
        <f t="shared" si="57"/>
        <v>855.83333333333337</v>
      </c>
      <c r="L337" s="103">
        <v>10.4</v>
      </c>
      <c r="M337" s="99">
        <v>1</v>
      </c>
      <c r="N337" s="99">
        <v>2.1</v>
      </c>
      <c r="O337" s="99">
        <f t="shared" si="53"/>
        <v>4.5</v>
      </c>
      <c r="P337" s="99">
        <f t="shared" si="54"/>
        <v>5.139066063011839</v>
      </c>
      <c r="Q337" s="40">
        <f t="shared" si="58"/>
        <v>12.433333333333334</v>
      </c>
      <c r="R337" s="103">
        <f t="shared" si="50"/>
        <v>43.68</v>
      </c>
      <c r="S337" s="99">
        <f t="shared" si="50"/>
        <v>5.23</v>
      </c>
      <c r="T337" s="99">
        <f t="shared" si="50"/>
        <v>0.42</v>
      </c>
      <c r="U337" s="99">
        <f t="shared" si="55"/>
        <v>16.443333333333332</v>
      </c>
      <c r="V337" s="99">
        <f t="shared" si="56"/>
        <v>23.709935329589857</v>
      </c>
      <c r="W337" s="52">
        <f t="shared" si="59"/>
        <v>31.087166666666668</v>
      </c>
    </row>
    <row r="338" spans="1:23" ht="34" x14ac:dyDescent="0.2">
      <c r="A338" s="117" t="s">
        <v>76</v>
      </c>
      <c r="B338" s="98">
        <v>43161</v>
      </c>
      <c r="C338" s="99">
        <v>10</v>
      </c>
      <c r="D338" s="100">
        <v>760.01249999999993</v>
      </c>
      <c r="E338" s="101">
        <v>16.337500000000002</v>
      </c>
      <c r="F338" s="102">
        <v>461</v>
      </c>
      <c r="G338" s="99">
        <v>598</v>
      </c>
      <c r="H338" s="99">
        <v>41</v>
      </c>
      <c r="I338" s="99">
        <f t="shared" si="51"/>
        <v>366.66666666666669</v>
      </c>
      <c r="J338" s="99">
        <f t="shared" si="52"/>
        <v>290.2349622863058</v>
      </c>
      <c r="K338" s="40">
        <f t="shared" si="57"/>
        <v>1222.5</v>
      </c>
      <c r="L338" s="103"/>
      <c r="M338" s="99"/>
      <c r="N338" s="99"/>
      <c r="O338" s="99" t="e">
        <f t="shared" si="53"/>
        <v>#DIV/0!</v>
      </c>
      <c r="P338" s="99" t="e">
        <f t="shared" si="54"/>
        <v>#DIV/0!</v>
      </c>
      <c r="Q338" s="40" t="e">
        <f t="shared" si="58"/>
        <v>#DIV/0!</v>
      </c>
      <c r="R338" s="103">
        <f t="shared" si="50"/>
        <v>0</v>
      </c>
      <c r="S338" s="99">
        <f t="shared" si="50"/>
        <v>0</v>
      </c>
      <c r="T338" s="99">
        <f t="shared" si="50"/>
        <v>0</v>
      </c>
      <c r="U338" s="99">
        <f t="shared" si="55"/>
        <v>0</v>
      </c>
      <c r="V338" s="99">
        <f t="shared" si="56"/>
        <v>0</v>
      </c>
      <c r="W338" s="52">
        <f t="shared" si="59"/>
        <v>31.087166666666668</v>
      </c>
    </row>
    <row r="339" spans="1:23" ht="34" x14ac:dyDescent="0.2">
      <c r="A339" s="117" t="s">
        <v>76</v>
      </c>
      <c r="B339" s="98">
        <v>43163</v>
      </c>
      <c r="C339" s="99">
        <v>12</v>
      </c>
      <c r="D339" s="100">
        <v>758.6</v>
      </c>
      <c r="E339" s="101">
        <v>17.424999999999997</v>
      </c>
      <c r="F339" s="102">
        <v>395</v>
      </c>
      <c r="G339" s="99">
        <v>724</v>
      </c>
      <c r="H339" s="99">
        <v>581</v>
      </c>
      <c r="I339" s="99">
        <f t="shared" si="51"/>
        <v>566.66666666666663</v>
      </c>
      <c r="J339" s="99">
        <f t="shared" si="52"/>
        <v>164.96767360102194</v>
      </c>
      <c r="K339" s="40">
        <f t="shared" si="57"/>
        <v>1789.1666666666665</v>
      </c>
      <c r="L339" s="103"/>
      <c r="M339" s="99"/>
      <c r="N339" s="99"/>
      <c r="O339" s="99" t="e">
        <f t="shared" si="53"/>
        <v>#DIV/0!</v>
      </c>
      <c r="P339" s="99" t="e">
        <f t="shared" si="54"/>
        <v>#DIV/0!</v>
      </c>
      <c r="Q339" s="40" t="e">
        <f t="shared" si="58"/>
        <v>#DIV/0!</v>
      </c>
      <c r="R339" s="103">
        <f t="shared" si="50"/>
        <v>0</v>
      </c>
      <c r="S339" s="99">
        <f t="shared" si="50"/>
        <v>0</v>
      </c>
      <c r="T339" s="99">
        <f t="shared" si="50"/>
        <v>0</v>
      </c>
      <c r="U339" s="99">
        <f t="shared" si="55"/>
        <v>0</v>
      </c>
      <c r="V339" s="99">
        <f t="shared" si="56"/>
        <v>0</v>
      </c>
      <c r="W339" s="52">
        <f t="shared" si="59"/>
        <v>31.087166666666668</v>
      </c>
    </row>
    <row r="340" spans="1:23" ht="34" x14ac:dyDescent="0.2">
      <c r="A340" s="117" t="s">
        <v>76</v>
      </c>
      <c r="B340" s="98">
        <v>43165</v>
      </c>
      <c r="C340" s="99">
        <v>14</v>
      </c>
      <c r="D340" s="100">
        <v>756.61428571428576</v>
      </c>
      <c r="E340" s="101">
        <v>18.685714285714283</v>
      </c>
      <c r="F340" s="102">
        <v>261</v>
      </c>
      <c r="G340" s="99">
        <v>490</v>
      </c>
      <c r="H340" s="99">
        <v>313</v>
      </c>
      <c r="I340" s="99">
        <f t="shared" si="51"/>
        <v>354.66666666666669</v>
      </c>
      <c r="J340" s="99">
        <f t="shared" si="52"/>
        <v>120.05137789019059</v>
      </c>
      <c r="K340" s="40">
        <f t="shared" si="57"/>
        <v>2143.833333333333</v>
      </c>
      <c r="L340" s="103"/>
      <c r="M340" s="99"/>
      <c r="N340" s="99"/>
      <c r="O340" s="99" t="e">
        <f t="shared" si="53"/>
        <v>#DIV/0!</v>
      </c>
      <c r="P340" s="99" t="e">
        <f t="shared" si="54"/>
        <v>#DIV/0!</v>
      </c>
      <c r="Q340" s="40" t="e">
        <f t="shared" si="58"/>
        <v>#DIV/0!</v>
      </c>
      <c r="R340" s="103">
        <f t="shared" si="50"/>
        <v>0</v>
      </c>
      <c r="S340" s="99">
        <f t="shared" si="50"/>
        <v>0</v>
      </c>
      <c r="T340" s="99">
        <f t="shared" si="50"/>
        <v>0</v>
      </c>
      <c r="U340" s="99">
        <f t="shared" si="55"/>
        <v>0</v>
      </c>
      <c r="V340" s="99">
        <f t="shared" si="56"/>
        <v>0</v>
      </c>
      <c r="W340" s="52">
        <f t="shared" si="59"/>
        <v>31.087166666666668</v>
      </c>
    </row>
    <row r="341" spans="1:23" ht="34" x14ac:dyDescent="0.2">
      <c r="A341" s="117" t="s">
        <v>76</v>
      </c>
      <c r="B341" s="98">
        <v>43167</v>
      </c>
      <c r="C341" s="99">
        <v>16</v>
      </c>
      <c r="D341" s="100">
        <v>756.89999999999986</v>
      </c>
      <c r="E341" s="101">
        <v>19.38571428571429</v>
      </c>
      <c r="F341" s="102">
        <v>209</v>
      </c>
      <c r="G341" s="99">
        <v>385</v>
      </c>
      <c r="H341" s="99">
        <v>66</v>
      </c>
      <c r="I341" s="99">
        <f t="shared" si="51"/>
        <v>220</v>
      </c>
      <c r="J341" s="99">
        <f t="shared" si="52"/>
        <v>159.78422950967345</v>
      </c>
      <c r="K341" s="40">
        <f t="shared" si="57"/>
        <v>2363.833333333333</v>
      </c>
      <c r="L341" s="103"/>
      <c r="M341" s="99"/>
      <c r="N341" s="99"/>
      <c r="O341" s="99" t="e">
        <f t="shared" si="53"/>
        <v>#DIV/0!</v>
      </c>
      <c r="P341" s="99" t="e">
        <f t="shared" si="54"/>
        <v>#DIV/0!</v>
      </c>
      <c r="Q341" s="40" t="e">
        <f t="shared" si="58"/>
        <v>#DIV/0!</v>
      </c>
      <c r="R341" s="103">
        <f t="shared" si="50"/>
        <v>0</v>
      </c>
      <c r="S341" s="99">
        <f t="shared" si="50"/>
        <v>0</v>
      </c>
      <c r="T341" s="99">
        <f t="shared" si="50"/>
        <v>0</v>
      </c>
      <c r="U341" s="99">
        <f t="shared" si="55"/>
        <v>0</v>
      </c>
      <c r="V341" s="99">
        <f t="shared" si="56"/>
        <v>0</v>
      </c>
      <c r="W341" s="52">
        <f t="shared" si="59"/>
        <v>31.087166666666668</v>
      </c>
    </row>
    <row r="342" spans="1:23" ht="34" x14ac:dyDescent="0.2">
      <c r="A342" s="117" t="s">
        <v>76</v>
      </c>
      <c r="B342" s="98">
        <v>43169</v>
      </c>
      <c r="C342" s="99">
        <v>18</v>
      </c>
      <c r="D342" s="100">
        <v>756.53750000000002</v>
      </c>
      <c r="E342" s="101">
        <v>18.625</v>
      </c>
      <c r="F342" s="102">
        <v>199</v>
      </c>
      <c r="G342" s="99">
        <v>350</v>
      </c>
      <c r="H342" s="99">
        <v>1</v>
      </c>
      <c r="I342" s="99">
        <f t="shared" si="51"/>
        <v>183.33333333333334</v>
      </c>
      <c r="J342" s="99">
        <f t="shared" si="52"/>
        <v>175.02666463523019</v>
      </c>
      <c r="K342" s="40">
        <f t="shared" si="57"/>
        <v>2547.1666666666665</v>
      </c>
      <c r="L342" s="103"/>
      <c r="M342" s="99"/>
      <c r="N342" s="99"/>
      <c r="O342" s="99" t="e">
        <f t="shared" si="53"/>
        <v>#DIV/0!</v>
      </c>
      <c r="P342" s="99" t="e">
        <f t="shared" si="54"/>
        <v>#DIV/0!</v>
      </c>
      <c r="Q342" s="40" t="e">
        <f t="shared" si="58"/>
        <v>#DIV/0!</v>
      </c>
      <c r="R342" s="103">
        <f t="shared" si="50"/>
        <v>0</v>
      </c>
      <c r="S342" s="99">
        <f t="shared" si="50"/>
        <v>0</v>
      </c>
      <c r="T342" s="99">
        <f t="shared" si="50"/>
        <v>0</v>
      </c>
      <c r="U342" s="99">
        <f t="shared" si="55"/>
        <v>0</v>
      </c>
      <c r="V342" s="99">
        <f t="shared" si="56"/>
        <v>0</v>
      </c>
      <c r="W342" s="52">
        <f t="shared" si="59"/>
        <v>31.087166666666668</v>
      </c>
    </row>
    <row r="343" spans="1:23" ht="34" x14ac:dyDescent="0.2">
      <c r="A343" s="117" t="s">
        <v>76</v>
      </c>
      <c r="B343" s="98">
        <v>43171</v>
      </c>
      <c r="C343" s="99">
        <v>20</v>
      </c>
      <c r="D343" s="100">
        <v>756.19999999999993</v>
      </c>
      <c r="E343" s="101">
        <v>18.862500000000001</v>
      </c>
      <c r="F343" s="102">
        <v>184</v>
      </c>
      <c r="G343" s="99">
        <v>322</v>
      </c>
      <c r="H343" s="99">
        <v>1</v>
      </c>
      <c r="I343" s="99">
        <f t="shared" si="51"/>
        <v>169</v>
      </c>
      <c r="J343" s="99">
        <f t="shared" si="52"/>
        <v>161.0248428038357</v>
      </c>
      <c r="K343" s="40">
        <f t="shared" si="57"/>
        <v>2716.1666666666665</v>
      </c>
      <c r="L343" s="103"/>
      <c r="M343" s="99"/>
      <c r="N343" s="99"/>
      <c r="O343" s="99" t="e">
        <f t="shared" si="53"/>
        <v>#DIV/0!</v>
      </c>
      <c r="P343" s="99" t="e">
        <f t="shared" si="54"/>
        <v>#DIV/0!</v>
      </c>
      <c r="Q343" s="40" t="e">
        <f t="shared" si="58"/>
        <v>#DIV/0!</v>
      </c>
      <c r="R343" s="103">
        <f t="shared" si="50"/>
        <v>0</v>
      </c>
      <c r="S343" s="99">
        <f t="shared" si="50"/>
        <v>0</v>
      </c>
      <c r="T343" s="99">
        <f t="shared" si="50"/>
        <v>0</v>
      </c>
      <c r="U343" s="99">
        <f t="shared" si="55"/>
        <v>0</v>
      </c>
      <c r="V343" s="99">
        <f t="shared" si="56"/>
        <v>0</v>
      </c>
      <c r="W343" s="52">
        <f t="shared" si="59"/>
        <v>31.087166666666668</v>
      </c>
    </row>
    <row r="344" spans="1:23" ht="34" x14ac:dyDescent="0.2">
      <c r="A344" s="117" t="s">
        <v>76</v>
      </c>
      <c r="B344" s="98">
        <v>43173</v>
      </c>
      <c r="C344" s="99">
        <v>22</v>
      </c>
      <c r="D344" s="100">
        <v>757.03750000000002</v>
      </c>
      <c r="E344" s="101">
        <v>18.237500000000001</v>
      </c>
      <c r="F344" s="102">
        <v>183</v>
      </c>
      <c r="G344" s="99">
        <v>299</v>
      </c>
      <c r="H344" s="99">
        <v>1</v>
      </c>
      <c r="I344" s="99">
        <f t="shared" si="51"/>
        <v>161</v>
      </c>
      <c r="J344" s="99">
        <f t="shared" si="52"/>
        <v>150.21318184500319</v>
      </c>
      <c r="K344" s="40">
        <f t="shared" si="57"/>
        <v>2877.1666666666665</v>
      </c>
      <c r="L344" s="103"/>
      <c r="M344" s="99"/>
      <c r="N344" s="99"/>
      <c r="O344" s="99" t="e">
        <f t="shared" si="53"/>
        <v>#DIV/0!</v>
      </c>
      <c r="P344" s="99" t="e">
        <f t="shared" si="54"/>
        <v>#DIV/0!</v>
      </c>
      <c r="Q344" s="40" t="e">
        <f t="shared" si="58"/>
        <v>#DIV/0!</v>
      </c>
      <c r="R344" s="103">
        <f t="shared" si="50"/>
        <v>0</v>
      </c>
      <c r="S344" s="99">
        <f t="shared" si="50"/>
        <v>0</v>
      </c>
      <c r="T344" s="99">
        <f t="shared" si="50"/>
        <v>0</v>
      </c>
      <c r="U344" s="99">
        <f t="shared" si="55"/>
        <v>0</v>
      </c>
      <c r="V344" s="99">
        <f t="shared" si="56"/>
        <v>0</v>
      </c>
      <c r="W344" s="52">
        <f t="shared" si="59"/>
        <v>31.087166666666668</v>
      </c>
    </row>
    <row r="345" spans="1:23" ht="34" x14ac:dyDescent="0.2">
      <c r="A345" s="117" t="s">
        <v>76</v>
      </c>
      <c r="B345" s="98">
        <v>43175</v>
      </c>
      <c r="C345" s="99">
        <v>24</v>
      </c>
      <c r="D345" s="104">
        <v>760.32499999999993</v>
      </c>
      <c r="E345" s="105">
        <v>15.287500000000001</v>
      </c>
      <c r="F345" s="102">
        <v>102</v>
      </c>
      <c r="G345" s="99">
        <v>280</v>
      </c>
      <c r="H345" s="99">
        <v>1</v>
      </c>
      <c r="I345" s="99">
        <f t="shared" si="51"/>
        <v>127.66666666666667</v>
      </c>
      <c r="J345" s="99">
        <f t="shared" si="52"/>
        <v>141.25980791907276</v>
      </c>
      <c r="K345" s="40">
        <f t="shared" si="57"/>
        <v>3004.833333333333</v>
      </c>
      <c r="L345" s="103">
        <v>4</v>
      </c>
      <c r="M345" s="99">
        <v>0.9</v>
      </c>
      <c r="N345" s="99">
        <v>0.4</v>
      </c>
      <c r="O345" s="99">
        <f t="shared" si="53"/>
        <v>1.7666666666666668</v>
      </c>
      <c r="P345" s="99">
        <f t="shared" si="54"/>
        <v>1.9502136635080096</v>
      </c>
      <c r="Q345" s="40" t="e">
        <f t="shared" si="58"/>
        <v>#DIV/0!</v>
      </c>
      <c r="R345" s="103">
        <f t="shared" si="50"/>
        <v>4.08</v>
      </c>
      <c r="S345" s="99">
        <f t="shared" si="50"/>
        <v>2.52</v>
      </c>
      <c r="T345" s="99">
        <f t="shared" si="50"/>
        <v>4.0000000000000001E-3</v>
      </c>
      <c r="U345" s="99">
        <f t="shared" si="55"/>
        <v>2.2013333333333329</v>
      </c>
      <c r="V345" s="99">
        <f t="shared" si="56"/>
        <v>2.0566004311322446</v>
      </c>
      <c r="W345" s="52">
        <f t="shared" si="59"/>
        <v>33.288499999999999</v>
      </c>
    </row>
    <row r="346" spans="1:23" ht="34" x14ac:dyDescent="0.2">
      <c r="A346" s="117" t="s">
        <v>76</v>
      </c>
      <c r="B346" s="98">
        <v>43177</v>
      </c>
      <c r="C346" s="99">
        <v>26</v>
      </c>
      <c r="D346" s="104">
        <v>757.52499999999998</v>
      </c>
      <c r="E346" s="105">
        <v>17.1875</v>
      </c>
      <c r="F346" s="102">
        <v>165</v>
      </c>
      <c r="G346" s="99">
        <v>278</v>
      </c>
      <c r="H346" s="99">
        <v>80</v>
      </c>
      <c r="I346" s="99">
        <f t="shared" si="51"/>
        <v>174.33333333333334</v>
      </c>
      <c r="J346" s="99">
        <f t="shared" si="52"/>
        <v>99.329418267365966</v>
      </c>
      <c r="K346" s="40">
        <f t="shared" si="57"/>
        <v>3179.1666666666665</v>
      </c>
      <c r="L346" s="103">
        <v>1.2</v>
      </c>
      <c r="M346" s="99">
        <v>0.8</v>
      </c>
      <c r="N346" s="99">
        <v>2.8</v>
      </c>
      <c r="O346" s="99">
        <f t="shared" si="53"/>
        <v>1.5999999999999999</v>
      </c>
      <c r="P346" s="99">
        <f t="shared" si="54"/>
        <v>1.0583005244258359</v>
      </c>
      <c r="Q346" s="40" t="e">
        <f t="shared" si="58"/>
        <v>#DIV/0!</v>
      </c>
      <c r="R346" s="103">
        <f t="shared" si="50"/>
        <v>1.98</v>
      </c>
      <c r="S346" s="99">
        <f t="shared" si="50"/>
        <v>2.2240000000000002</v>
      </c>
      <c r="T346" s="99">
        <f t="shared" si="50"/>
        <v>2.2400000000000002</v>
      </c>
      <c r="U346" s="99">
        <f t="shared" si="55"/>
        <v>2.1480000000000001</v>
      </c>
      <c r="V346" s="99">
        <f t="shared" si="56"/>
        <v>0.14571204480069599</v>
      </c>
      <c r="W346" s="52">
        <f t="shared" si="59"/>
        <v>35.436500000000002</v>
      </c>
    </row>
    <row r="347" spans="1:23" ht="34" x14ac:dyDescent="0.2">
      <c r="A347" s="117" t="s">
        <v>76</v>
      </c>
      <c r="B347" s="98">
        <v>43179</v>
      </c>
      <c r="C347" s="99">
        <v>28</v>
      </c>
      <c r="D347" s="104">
        <v>756.35714285714289</v>
      </c>
      <c r="E347" s="105">
        <v>18.357142857142858</v>
      </c>
      <c r="F347" s="102">
        <v>136</v>
      </c>
      <c r="G347" s="99">
        <v>147</v>
      </c>
      <c r="H347" s="99">
        <v>1</v>
      </c>
      <c r="I347" s="99">
        <f t="shared" si="51"/>
        <v>94.666666666666671</v>
      </c>
      <c r="J347" s="99">
        <f t="shared" si="52"/>
        <v>81.30395644329576</v>
      </c>
      <c r="K347" s="40">
        <f t="shared" si="57"/>
        <v>3273.833333333333</v>
      </c>
      <c r="L347" s="103">
        <v>0.8</v>
      </c>
      <c r="M347" s="99">
        <v>6.3</v>
      </c>
      <c r="N347" s="99">
        <v>6.8</v>
      </c>
      <c r="O347" s="99">
        <f t="shared" si="53"/>
        <v>4.6333333333333329</v>
      </c>
      <c r="P347" s="99">
        <f t="shared" si="54"/>
        <v>3.3291640592396967</v>
      </c>
      <c r="Q347" s="40" t="e">
        <f t="shared" si="58"/>
        <v>#DIV/0!</v>
      </c>
      <c r="R347" s="103">
        <f t="shared" si="50"/>
        <v>1.0880000000000001</v>
      </c>
      <c r="S347" s="99">
        <f t="shared" si="50"/>
        <v>9.261000000000001</v>
      </c>
      <c r="T347" s="99">
        <f t="shared" si="50"/>
        <v>6.8000000000000005E-2</v>
      </c>
      <c r="U347" s="99">
        <f t="shared" si="55"/>
        <v>3.4723333333333333</v>
      </c>
      <c r="V347" s="99">
        <f t="shared" si="56"/>
        <v>5.0390074750225713</v>
      </c>
      <c r="W347" s="52">
        <f t="shared" si="59"/>
        <v>38.908833333333334</v>
      </c>
    </row>
    <row r="348" spans="1:23" ht="34" x14ac:dyDescent="0.2">
      <c r="A348" s="117" t="s">
        <v>76</v>
      </c>
      <c r="B348" s="98">
        <v>43181</v>
      </c>
      <c r="C348" s="99">
        <v>30</v>
      </c>
      <c r="D348" s="106">
        <v>758.98571428571427</v>
      </c>
      <c r="E348" s="105">
        <v>21.328571428571426</v>
      </c>
      <c r="F348" s="102">
        <v>148</v>
      </c>
      <c r="G348" s="99">
        <v>137</v>
      </c>
      <c r="H348" s="99">
        <v>24</v>
      </c>
      <c r="I348" s="99">
        <f t="shared" si="51"/>
        <v>103</v>
      </c>
      <c r="J348" s="99">
        <f t="shared" si="52"/>
        <v>68.636724863588881</v>
      </c>
      <c r="K348" s="40">
        <f t="shared" si="57"/>
        <v>3376.833333333333</v>
      </c>
      <c r="L348" s="103">
        <v>3.1</v>
      </c>
      <c r="M348" s="99">
        <v>0.2</v>
      </c>
      <c r="N348" s="99">
        <v>1.3</v>
      </c>
      <c r="O348" s="99">
        <f t="shared" si="53"/>
        <v>1.5333333333333334</v>
      </c>
      <c r="P348" s="99">
        <f t="shared" si="54"/>
        <v>1.4640127503998497</v>
      </c>
      <c r="Q348" s="40" t="e">
        <f t="shared" si="58"/>
        <v>#DIV/0!</v>
      </c>
      <c r="R348" s="103">
        <f t="shared" si="50"/>
        <v>4.5880000000000001</v>
      </c>
      <c r="S348" s="99">
        <f t="shared" si="50"/>
        <v>0.27400000000000002</v>
      </c>
      <c r="T348" s="99">
        <f t="shared" si="50"/>
        <v>0.31200000000000006</v>
      </c>
      <c r="U348" s="99">
        <f t="shared" si="55"/>
        <v>1.7246666666666668</v>
      </c>
      <c r="V348" s="99">
        <f t="shared" si="56"/>
        <v>2.4797921955948916</v>
      </c>
      <c r="W348" s="52">
        <f t="shared" si="59"/>
        <v>40.633499999999998</v>
      </c>
    </row>
    <row r="349" spans="1:23" ht="34" x14ac:dyDescent="0.2">
      <c r="A349" s="117" t="s">
        <v>76</v>
      </c>
      <c r="B349" s="98">
        <v>43183</v>
      </c>
      <c r="C349" s="99">
        <v>32</v>
      </c>
      <c r="D349" s="106">
        <v>756.9375</v>
      </c>
      <c r="E349" s="105">
        <v>20.212499999999999</v>
      </c>
      <c r="F349" s="102">
        <v>114</v>
      </c>
      <c r="G349" s="99">
        <v>153</v>
      </c>
      <c r="H349" s="99">
        <v>1</v>
      </c>
      <c r="I349" s="99">
        <f t="shared" si="51"/>
        <v>89.333333333333329</v>
      </c>
      <c r="J349" s="99">
        <f t="shared" si="52"/>
        <v>78.945128623198372</v>
      </c>
      <c r="K349" s="40">
        <f t="shared" si="57"/>
        <v>3466.1666666666665</v>
      </c>
      <c r="L349" s="103">
        <v>1</v>
      </c>
      <c r="M349" s="99">
        <v>1.1000000000000001</v>
      </c>
      <c r="N349" s="99">
        <v>0.6</v>
      </c>
      <c r="O349" s="99">
        <f t="shared" si="53"/>
        <v>0.9</v>
      </c>
      <c r="P349" s="99">
        <f t="shared" si="54"/>
        <v>0.26457513110645875</v>
      </c>
      <c r="Q349" s="40" t="e">
        <f t="shared" si="58"/>
        <v>#DIV/0!</v>
      </c>
      <c r="R349" s="103">
        <f t="shared" si="50"/>
        <v>1.1399999999999999</v>
      </c>
      <c r="S349" s="99">
        <f t="shared" si="50"/>
        <v>1.6830000000000001</v>
      </c>
      <c r="T349" s="99">
        <f t="shared" si="50"/>
        <v>6.0000000000000001E-3</v>
      </c>
      <c r="U349" s="99">
        <f t="shared" si="55"/>
        <v>0.94299999999999995</v>
      </c>
      <c r="V349" s="99">
        <f t="shared" si="56"/>
        <v>0.85568043100213542</v>
      </c>
      <c r="W349" s="52">
        <f t="shared" si="59"/>
        <v>41.576499999999996</v>
      </c>
    </row>
    <row r="350" spans="1:23" ht="34" x14ac:dyDescent="0.2">
      <c r="A350" s="117" t="s">
        <v>76</v>
      </c>
      <c r="B350" s="98">
        <v>43185</v>
      </c>
      <c r="C350" s="99">
        <v>34</v>
      </c>
      <c r="D350" s="106">
        <v>754.32500000000005</v>
      </c>
      <c r="E350" s="105">
        <v>20.8125</v>
      </c>
      <c r="F350" s="102">
        <v>109</v>
      </c>
      <c r="G350" s="99">
        <v>1</v>
      </c>
      <c r="H350" s="99">
        <v>85</v>
      </c>
      <c r="I350" s="99">
        <f t="shared" si="51"/>
        <v>65</v>
      </c>
      <c r="J350" s="99">
        <f t="shared" si="52"/>
        <v>56.709787515031302</v>
      </c>
      <c r="K350" s="40">
        <f t="shared" si="57"/>
        <v>3531.1666666666665</v>
      </c>
      <c r="L350" s="103">
        <v>2.2000000000000002</v>
      </c>
      <c r="M350" s="99">
        <v>2.1</v>
      </c>
      <c r="N350" s="99">
        <v>1.5</v>
      </c>
      <c r="O350" s="99">
        <f t="shared" si="53"/>
        <v>1.9333333333333336</v>
      </c>
      <c r="P350" s="99">
        <f t="shared" si="54"/>
        <v>0.37859388972001617</v>
      </c>
      <c r="Q350" s="40" t="e">
        <f t="shared" si="58"/>
        <v>#DIV/0!</v>
      </c>
      <c r="R350" s="103">
        <f t="shared" si="50"/>
        <v>2.3980000000000001</v>
      </c>
      <c r="S350" s="99">
        <f t="shared" si="50"/>
        <v>2.1000000000000001E-2</v>
      </c>
      <c r="T350" s="99">
        <f t="shared" si="50"/>
        <v>1.2749999999999999</v>
      </c>
      <c r="U350" s="99">
        <f t="shared" si="55"/>
        <v>1.2313333333333334</v>
      </c>
      <c r="V350" s="99">
        <f t="shared" si="56"/>
        <v>1.189101481511706</v>
      </c>
      <c r="W350" s="52">
        <f t="shared" si="59"/>
        <v>42.807833333333328</v>
      </c>
    </row>
    <row r="351" spans="1:23" ht="34" x14ac:dyDescent="0.2">
      <c r="A351" s="117" t="s">
        <v>76</v>
      </c>
      <c r="B351" s="98">
        <v>43187</v>
      </c>
      <c r="C351" s="99">
        <v>36</v>
      </c>
      <c r="D351" s="106">
        <v>755.96249999999998</v>
      </c>
      <c r="E351" s="105">
        <v>16.55</v>
      </c>
      <c r="F351" s="102">
        <v>95</v>
      </c>
      <c r="G351" s="99">
        <v>119</v>
      </c>
      <c r="H351" s="99">
        <v>1</v>
      </c>
      <c r="I351" s="99">
        <f t="shared" si="51"/>
        <v>71.666666666666671</v>
      </c>
      <c r="J351" s="99">
        <f t="shared" si="52"/>
        <v>62.364519827649865</v>
      </c>
      <c r="K351" s="40">
        <f t="shared" si="57"/>
        <v>3602.833333333333</v>
      </c>
      <c r="L351" s="103">
        <v>2.5</v>
      </c>
      <c r="M351" s="99">
        <v>1.5</v>
      </c>
      <c r="N351" s="99">
        <v>0.6</v>
      </c>
      <c r="O351" s="99">
        <f t="shared" si="53"/>
        <v>1.5333333333333332</v>
      </c>
      <c r="P351" s="99">
        <f t="shared" si="54"/>
        <v>0.95043849529221713</v>
      </c>
      <c r="Q351" s="40" t="e">
        <f t="shared" si="58"/>
        <v>#DIV/0!</v>
      </c>
      <c r="R351" s="103">
        <f t="shared" si="50"/>
        <v>2.375</v>
      </c>
      <c r="S351" s="99">
        <f t="shared" si="50"/>
        <v>1.7849999999999999</v>
      </c>
      <c r="T351" s="99">
        <f t="shared" si="50"/>
        <v>6.0000000000000001E-3</v>
      </c>
      <c r="U351" s="99">
        <f t="shared" si="55"/>
        <v>1.3886666666666667</v>
      </c>
      <c r="V351" s="99">
        <f t="shared" si="56"/>
        <v>1.23322760808106</v>
      </c>
      <c r="W351" s="52">
        <f t="shared" si="59"/>
        <v>44.196499999999993</v>
      </c>
    </row>
    <row r="352" spans="1:23" ht="34" x14ac:dyDescent="0.2">
      <c r="A352" s="117" t="s">
        <v>76</v>
      </c>
      <c r="B352" s="98">
        <v>43189</v>
      </c>
      <c r="C352" s="99">
        <v>38</v>
      </c>
      <c r="D352" s="106">
        <v>759.17142857142858</v>
      </c>
      <c r="E352" s="105">
        <v>18.657142857142855</v>
      </c>
      <c r="F352" s="102">
        <v>78</v>
      </c>
      <c r="G352" s="99">
        <v>94</v>
      </c>
      <c r="H352" s="99">
        <v>1</v>
      </c>
      <c r="I352" s="99">
        <f t="shared" si="51"/>
        <v>57.666666666666664</v>
      </c>
      <c r="J352" s="99">
        <f t="shared" si="52"/>
        <v>49.722563623905529</v>
      </c>
      <c r="K352" s="40">
        <f t="shared" si="57"/>
        <v>3660.4999999999995</v>
      </c>
      <c r="L352" s="103">
        <v>1</v>
      </c>
      <c r="M352" s="99">
        <v>0.5</v>
      </c>
      <c r="N352" s="99">
        <v>1.1000000000000001</v>
      </c>
      <c r="O352" s="99">
        <f t="shared" si="53"/>
        <v>0.8666666666666667</v>
      </c>
      <c r="P352" s="99">
        <f t="shared" si="54"/>
        <v>0.32145502536643172</v>
      </c>
      <c r="Q352" s="40" t="e">
        <f t="shared" si="58"/>
        <v>#DIV/0!</v>
      </c>
      <c r="R352" s="103">
        <f t="shared" si="50"/>
        <v>0.78</v>
      </c>
      <c r="S352" s="99">
        <f t="shared" si="50"/>
        <v>0.47</v>
      </c>
      <c r="T352" s="99">
        <f t="shared" si="50"/>
        <v>1.1000000000000001E-2</v>
      </c>
      <c r="U352" s="99">
        <f t="shared" si="55"/>
        <v>0.42033333333333328</v>
      </c>
      <c r="V352" s="99">
        <f t="shared" si="56"/>
        <v>0.38689835013002244</v>
      </c>
      <c r="W352" s="52">
        <f t="shared" si="59"/>
        <v>44.616833333333325</v>
      </c>
    </row>
    <row r="353" spans="1:23" ht="34" x14ac:dyDescent="0.2">
      <c r="A353" s="117" t="s">
        <v>76</v>
      </c>
      <c r="B353" s="98">
        <v>43191</v>
      </c>
      <c r="C353" s="99">
        <v>40</v>
      </c>
      <c r="D353" s="106">
        <v>755.86250000000007</v>
      </c>
      <c r="E353" s="105">
        <v>20.337499999999999</v>
      </c>
      <c r="F353" s="102">
        <v>69</v>
      </c>
      <c r="G353" s="99">
        <v>279</v>
      </c>
      <c r="H353" s="99">
        <v>1</v>
      </c>
      <c r="I353" s="99">
        <f t="shared" si="51"/>
        <v>116.33333333333333</v>
      </c>
      <c r="J353" s="99">
        <f t="shared" si="52"/>
        <v>144.91836782593617</v>
      </c>
      <c r="K353" s="40">
        <f t="shared" si="57"/>
        <v>3776.833333333333</v>
      </c>
      <c r="L353" s="103">
        <v>1.6</v>
      </c>
      <c r="M353" s="99">
        <v>0.8</v>
      </c>
      <c r="N353" s="99">
        <v>1.2</v>
      </c>
      <c r="O353" s="99">
        <f t="shared" si="53"/>
        <v>1.2000000000000002</v>
      </c>
      <c r="P353" s="99">
        <f t="shared" si="54"/>
        <v>0.39999999999999963</v>
      </c>
      <c r="Q353" s="40" t="e">
        <f t="shared" si="58"/>
        <v>#DIV/0!</v>
      </c>
      <c r="R353" s="103">
        <f t="shared" si="50"/>
        <v>1.1040000000000001</v>
      </c>
      <c r="S353" s="99">
        <f t="shared" si="50"/>
        <v>2.2320000000000002</v>
      </c>
      <c r="T353" s="99">
        <f t="shared" si="50"/>
        <v>1.2E-2</v>
      </c>
      <c r="U353" s="99">
        <f t="shared" si="55"/>
        <v>1.1160000000000001</v>
      </c>
      <c r="V353" s="99">
        <f t="shared" si="56"/>
        <v>1.1100486475826186</v>
      </c>
      <c r="W353" s="52">
        <f t="shared" si="59"/>
        <v>45.732833333333325</v>
      </c>
    </row>
    <row r="354" spans="1:23" ht="34" x14ac:dyDescent="0.2">
      <c r="A354" s="117" t="s">
        <v>76</v>
      </c>
      <c r="B354" s="98">
        <v>43193</v>
      </c>
      <c r="C354" s="99">
        <v>42</v>
      </c>
      <c r="D354" s="106">
        <v>756.07999999999993</v>
      </c>
      <c r="E354" s="105">
        <v>18.16</v>
      </c>
      <c r="F354" s="102">
        <v>74</v>
      </c>
      <c r="G354" s="99">
        <v>1</v>
      </c>
      <c r="H354" s="99">
        <v>71</v>
      </c>
      <c r="I354" s="99">
        <f t="shared" si="51"/>
        <v>48.666666666666664</v>
      </c>
      <c r="J354" s="99">
        <f t="shared" si="52"/>
        <v>41.307787804884121</v>
      </c>
      <c r="K354" s="40">
        <f t="shared" si="57"/>
        <v>3825.4999999999995</v>
      </c>
      <c r="L354" s="103">
        <v>3.7</v>
      </c>
      <c r="M354" s="99">
        <v>0.5</v>
      </c>
      <c r="N354" s="99">
        <v>0.6</v>
      </c>
      <c r="O354" s="99">
        <f t="shared" si="53"/>
        <v>1.5999999999999999</v>
      </c>
      <c r="P354" s="99">
        <f t="shared" si="54"/>
        <v>1.8193405398660254</v>
      </c>
      <c r="Q354" s="40" t="e">
        <f t="shared" si="58"/>
        <v>#DIV/0!</v>
      </c>
      <c r="R354" s="103">
        <f t="shared" si="50"/>
        <v>2.738</v>
      </c>
      <c r="S354" s="99">
        <f t="shared" si="50"/>
        <v>5.0000000000000001E-3</v>
      </c>
      <c r="T354" s="99">
        <f t="shared" si="50"/>
        <v>0.42599999999999999</v>
      </c>
      <c r="U354" s="99">
        <f t="shared" si="55"/>
        <v>1.0563333333333333</v>
      </c>
      <c r="V354" s="99">
        <f t="shared" si="56"/>
        <v>1.4715000283157771</v>
      </c>
      <c r="W354" s="52">
        <f t="shared" si="59"/>
        <v>46.789166666666659</v>
      </c>
    </row>
    <row r="355" spans="1:23" ht="35" thickBot="1" x14ac:dyDescent="0.25">
      <c r="A355" s="117" t="s">
        <v>76</v>
      </c>
      <c r="B355" s="98">
        <v>43195</v>
      </c>
      <c r="C355" s="99">
        <v>44</v>
      </c>
      <c r="D355" s="107"/>
      <c r="E355" s="108"/>
      <c r="F355" s="102"/>
      <c r="G355" s="99"/>
      <c r="H355" s="99"/>
      <c r="I355" s="99" t="e">
        <f t="shared" si="51"/>
        <v>#DIV/0!</v>
      </c>
      <c r="J355" s="99" t="e">
        <f t="shared" si="52"/>
        <v>#DIV/0!</v>
      </c>
      <c r="K355" s="40" t="e">
        <f t="shared" si="57"/>
        <v>#DIV/0!</v>
      </c>
      <c r="L355" s="103"/>
      <c r="M355" s="99"/>
      <c r="N355" s="99"/>
      <c r="O355" s="99" t="e">
        <f t="shared" si="53"/>
        <v>#DIV/0!</v>
      </c>
      <c r="P355" s="99" t="e">
        <f t="shared" si="54"/>
        <v>#DIV/0!</v>
      </c>
      <c r="Q355" s="40" t="e">
        <f t="shared" si="58"/>
        <v>#DIV/0!</v>
      </c>
      <c r="R355" s="103">
        <f t="shared" si="50"/>
        <v>0</v>
      </c>
      <c r="S355" s="99">
        <f t="shared" si="50"/>
        <v>0</v>
      </c>
      <c r="T355" s="99">
        <f t="shared" si="50"/>
        <v>0</v>
      </c>
      <c r="U355" s="99">
        <f t="shared" si="55"/>
        <v>0</v>
      </c>
      <c r="V355" s="99">
        <f t="shared" si="56"/>
        <v>0</v>
      </c>
      <c r="W355" s="52">
        <f t="shared" si="59"/>
        <v>46.789166666666659</v>
      </c>
    </row>
    <row r="356" spans="1:23" ht="51" x14ac:dyDescent="0.2">
      <c r="A356" s="119" t="s">
        <v>77</v>
      </c>
      <c r="B356" s="110">
        <v>43151</v>
      </c>
      <c r="C356" s="35">
        <v>0</v>
      </c>
      <c r="D356" s="111">
        <v>759.69999999999993</v>
      </c>
      <c r="E356" s="112">
        <v>12.5</v>
      </c>
      <c r="F356" s="113">
        <v>0</v>
      </c>
      <c r="G356" s="35">
        <v>0</v>
      </c>
      <c r="H356" s="35">
        <v>0</v>
      </c>
      <c r="I356" s="35">
        <f t="shared" si="51"/>
        <v>0</v>
      </c>
      <c r="J356" s="35">
        <f t="shared" si="52"/>
        <v>0</v>
      </c>
      <c r="K356" s="40">
        <f>I356</f>
        <v>0</v>
      </c>
      <c r="L356" s="34">
        <v>0</v>
      </c>
      <c r="M356" s="35">
        <v>0</v>
      </c>
      <c r="N356" s="35">
        <v>0</v>
      </c>
      <c r="O356" s="35">
        <f t="shared" si="53"/>
        <v>0</v>
      </c>
      <c r="P356" s="35">
        <f t="shared" si="54"/>
        <v>0</v>
      </c>
      <c r="Q356" s="76">
        <f>O356</f>
        <v>0</v>
      </c>
      <c r="R356" s="34">
        <f t="shared" si="50"/>
        <v>0</v>
      </c>
      <c r="S356" s="35">
        <f t="shared" si="50"/>
        <v>0</v>
      </c>
      <c r="T356" s="35">
        <f t="shared" si="50"/>
        <v>0</v>
      </c>
      <c r="U356" s="35">
        <f t="shared" si="55"/>
        <v>0</v>
      </c>
      <c r="V356" s="35">
        <f t="shared" si="56"/>
        <v>0</v>
      </c>
      <c r="W356" s="52">
        <f>U356</f>
        <v>0</v>
      </c>
    </row>
    <row r="357" spans="1:23" ht="51" x14ac:dyDescent="0.2">
      <c r="A357" s="117" t="s">
        <v>77</v>
      </c>
      <c r="B357" s="49">
        <v>43153</v>
      </c>
      <c r="C357" s="39">
        <v>2</v>
      </c>
      <c r="D357" s="50">
        <v>761.88571428571436</v>
      </c>
      <c r="E357" s="51">
        <v>15.22857142857143</v>
      </c>
      <c r="F357" s="38">
        <v>1</v>
      </c>
      <c r="G357" s="39">
        <v>34</v>
      </c>
      <c r="H357" s="39">
        <v>1</v>
      </c>
      <c r="I357" s="39">
        <f t="shared" si="51"/>
        <v>12</v>
      </c>
      <c r="J357" s="39">
        <f t="shared" si="52"/>
        <v>19.05255888325765</v>
      </c>
      <c r="K357" s="40">
        <f t="shared" si="57"/>
        <v>12</v>
      </c>
      <c r="L357" s="41">
        <v>0.1</v>
      </c>
      <c r="M357" s="39">
        <v>0.1</v>
      </c>
      <c r="N357" s="39">
        <v>0</v>
      </c>
      <c r="O357" s="39">
        <f t="shared" si="53"/>
        <v>6.6666666666666666E-2</v>
      </c>
      <c r="P357" s="39">
        <f t="shared" si="54"/>
        <v>5.7735026918962581E-2</v>
      </c>
      <c r="Q357" s="40">
        <f t="shared" si="58"/>
        <v>6.6666666666666666E-2</v>
      </c>
      <c r="R357" s="41">
        <f t="shared" si="50"/>
        <v>1E-3</v>
      </c>
      <c r="S357" s="39">
        <f t="shared" si="50"/>
        <v>3.4000000000000002E-2</v>
      </c>
      <c r="T357" s="39">
        <f t="shared" si="50"/>
        <v>0</v>
      </c>
      <c r="U357" s="39">
        <f t="shared" si="55"/>
        <v>1.1666666666666667E-2</v>
      </c>
      <c r="V357" s="39">
        <f t="shared" si="56"/>
        <v>1.9347695814575266E-2</v>
      </c>
      <c r="W357" s="52">
        <f t="shared" si="59"/>
        <v>1.1666666666666667E-2</v>
      </c>
    </row>
    <row r="358" spans="1:23" ht="51" x14ac:dyDescent="0.2">
      <c r="A358" s="117" t="s">
        <v>77</v>
      </c>
      <c r="B358" s="49">
        <v>43155</v>
      </c>
      <c r="C358" s="39">
        <v>4</v>
      </c>
      <c r="D358" s="50">
        <v>759.01250000000005</v>
      </c>
      <c r="E358" s="51">
        <v>15.225000000000001</v>
      </c>
      <c r="F358" s="38">
        <v>1</v>
      </c>
      <c r="G358" s="39">
        <v>102</v>
      </c>
      <c r="H358" s="39">
        <v>1</v>
      </c>
      <c r="I358" s="39">
        <f t="shared" si="51"/>
        <v>34.666666666666664</v>
      </c>
      <c r="J358" s="39">
        <f t="shared" si="52"/>
        <v>58.312377188152198</v>
      </c>
      <c r="K358" s="40">
        <f t="shared" si="57"/>
        <v>46.666666666666664</v>
      </c>
      <c r="L358" s="41">
        <v>0</v>
      </c>
      <c r="M358" s="39">
        <v>0</v>
      </c>
      <c r="N358" s="39">
        <v>0</v>
      </c>
      <c r="O358" s="39">
        <f t="shared" si="53"/>
        <v>0</v>
      </c>
      <c r="P358" s="39">
        <f t="shared" si="54"/>
        <v>0</v>
      </c>
      <c r="Q358" s="40">
        <f t="shared" si="58"/>
        <v>6.6666666666666666E-2</v>
      </c>
      <c r="R358" s="41">
        <f t="shared" si="50"/>
        <v>0</v>
      </c>
      <c r="S358" s="39">
        <f t="shared" si="50"/>
        <v>0</v>
      </c>
      <c r="T358" s="39">
        <f t="shared" si="50"/>
        <v>0</v>
      </c>
      <c r="U358" s="39">
        <f t="shared" si="55"/>
        <v>0</v>
      </c>
      <c r="V358" s="39">
        <f t="shared" si="56"/>
        <v>0</v>
      </c>
      <c r="W358" s="52">
        <f t="shared" si="59"/>
        <v>1.1666666666666667E-2</v>
      </c>
    </row>
    <row r="359" spans="1:23" ht="51" x14ac:dyDescent="0.2">
      <c r="A359" s="117" t="s">
        <v>77</v>
      </c>
      <c r="B359" s="49">
        <v>43157</v>
      </c>
      <c r="C359" s="39">
        <v>6</v>
      </c>
      <c r="D359" s="50">
        <v>760.50000000000011</v>
      </c>
      <c r="E359" s="51">
        <v>15.000000000000002</v>
      </c>
      <c r="F359" s="38">
        <v>1</v>
      </c>
      <c r="G359" s="39">
        <v>1</v>
      </c>
      <c r="H359" s="39">
        <v>1</v>
      </c>
      <c r="I359" s="39">
        <f t="shared" si="51"/>
        <v>1</v>
      </c>
      <c r="J359" s="39">
        <f t="shared" si="52"/>
        <v>0</v>
      </c>
      <c r="K359" s="40">
        <f t="shared" si="57"/>
        <v>47.666666666666664</v>
      </c>
      <c r="L359" s="41">
        <v>0</v>
      </c>
      <c r="M359" s="39">
        <v>0</v>
      </c>
      <c r="N359" s="39">
        <v>0</v>
      </c>
      <c r="O359" s="39">
        <f t="shared" si="53"/>
        <v>0</v>
      </c>
      <c r="P359" s="39">
        <f t="shared" si="54"/>
        <v>0</v>
      </c>
      <c r="Q359" s="40">
        <f t="shared" si="58"/>
        <v>6.6666666666666666E-2</v>
      </c>
      <c r="R359" s="41">
        <f t="shared" si="50"/>
        <v>0</v>
      </c>
      <c r="S359" s="39">
        <f t="shared" si="50"/>
        <v>0</v>
      </c>
      <c r="T359" s="39">
        <f t="shared" si="50"/>
        <v>0</v>
      </c>
      <c r="U359" s="39">
        <f t="shared" si="55"/>
        <v>0</v>
      </c>
      <c r="V359" s="39">
        <f t="shared" si="56"/>
        <v>0</v>
      </c>
      <c r="W359" s="52">
        <f t="shared" si="59"/>
        <v>1.1666666666666667E-2</v>
      </c>
    </row>
    <row r="360" spans="1:23" ht="51" x14ac:dyDescent="0.2">
      <c r="A360" s="117" t="s">
        <v>77</v>
      </c>
      <c r="B360" s="49">
        <v>43159</v>
      </c>
      <c r="C360" s="39">
        <v>8</v>
      </c>
      <c r="D360" s="50">
        <v>758.34999999999991</v>
      </c>
      <c r="E360" s="51">
        <v>17.049999999999997</v>
      </c>
      <c r="F360" s="38">
        <v>1</v>
      </c>
      <c r="G360" s="39">
        <v>32</v>
      </c>
      <c r="H360" s="39">
        <v>1</v>
      </c>
      <c r="I360" s="39">
        <f t="shared" si="51"/>
        <v>11.333333333333334</v>
      </c>
      <c r="J360" s="39">
        <f t="shared" si="52"/>
        <v>17.897858344878401</v>
      </c>
      <c r="K360" s="40">
        <f t="shared" si="57"/>
        <v>59</v>
      </c>
      <c r="L360" s="41">
        <v>0</v>
      </c>
      <c r="M360" s="39">
        <v>0</v>
      </c>
      <c r="N360" s="39">
        <v>0</v>
      </c>
      <c r="O360" s="39">
        <f t="shared" si="53"/>
        <v>0</v>
      </c>
      <c r="P360" s="39">
        <f t="shared" si="54"/>
        <v>0</v>
      </c>
      <c r="Q360" s="40">
        <f t="shared" si="58"/>
        <v>6.6666666666666666E-2</v>
      </c>
      <c r="R360" s="41">
        <f t="shared" si="50"/>
        <v>0</v>
      </c>
      <c r="S360" s="39">
        <f t="shared" si="50"/>
        <v>0</v>
      </c>
      <c r="T360" s="39">
        <f t="shared" si="50"/>
        <v>0</v>
      </c>
      <c r="U360" s="39">
        <f t="shared" si="55"/>
        <v>0</v>
      </c>
      <c r="V360" s="39">
        <f t="shared" si="56"/>
        <v>0</v>
      </c>
      <c r="W360" s="52">
        <f t="shared" si="59"/>
        <v>1.1666666666666667E-2</v>
      </c>
    </row>
    <row r="361" spans="1:23" ht="51" x14ac:dyDescent="0.2">
      <c r="A361" s="117" t="s">
        <v>77</v>
      </c>
      <c r="B361" s="49">
        <v>43161</v>
      </c>
      <c r="C361" s="39">
        <v>10</v>
      </c>
      <c r="D361" s="50">
        <v>760.01249999999993</v>
      </c>
      <c r="E361" s="51">
        <v>16.337500000000002</v>
      </c>
      <c r="F361" s="38">
        <v>18</v>
      </c>
      <c r="G361" s="39">
        <v>26</v>
      </c>
      <c r="H361" s="39">
        <v>1</v>
      </c>
      <c r="I361" s="39">
        <f t="shared" si="51"/>
        <v>15</v>
      </c>
      <c r="J361" s="39">
        <f t="shared" si="52"/>
        <v>12.767145334803704</v>
      </c>
      <c r="K361" s="40">
        <f t="shared" si="57"/>
        <v>74</v>
      </c>
      <c r="L361" s="41"/>
      <c r="M361" s="39"/>
      <c r="N361" s="39"/>
      <c r="O361" s="39" t="e">
        <f t="shared" si="53"/>
        <v>#DIV/0!</v>
      </c>
      <c r="P361" s="39" t="e">
        <f t="shared" si="54"/>
        <v>#DIV/0!</v>
      </c>
      <c r="Q361" s="40" t="e">
        <f t="shared" si="58"/>
        <v>#DIV/0!</v>
      </c>
      <c r="R361" s="41">
        <f t="shared" si="50"/>
        <v>0</v>
      </c>
      <c r="S361" s="39">
        <f t="shared" si="50"/>
        <v>0</v>
      </c>
      <c r="T361" s="39">
        <f t="shared" si="50"/>
        <v>0</v>
      </c>
      <c r="U361" s="39">
        <f t="shared" si="55"/>
        <v>0</v>
      </c>
      <c r="V361" s="39">
        <f t="shared" si="56"/>
        <v>0</v>
      </c>
      <c r="W361" s="52">
        <f t="shared" si="59"/>
        <v>1.1666666666666667E-2</v>
      </c>
    </row>
    <row r="362" spans="1:23" ht="51" x14ac:dyDescent="0.2">
      <c r="A362" s="117" t="s">
        <v>77</v>
      </c>
      <c r="B362" s="49">
        <v>43163</v>
      </c>
      <c r="C362" s="39">
        <v>12</v>
      </c>
      <c r="D362" s="50">
        <v>758.6</v>
      </c>
      <c r="E362" s="51">
        <v>17.424999999999997</v>
      </c>
      <c r="F362" s="38">
        <v>1</v>
      </c>
      <c r="G362" s="39">
        <v>1</v>
      </c>
      <c r="H362" s="39">
        <v>1</v>
      </c>
      <c r="I362" s="39">
        <f t="shared" si="51"/>
        <v>1</v>
      </c>
      <c r="J362" s="39">
        <f t="shared" si="52"/>
        <v>0</v>
      </c>
      <c r="K362" s="40">
        <f t="shared" si="57"/>
        <v>75</v>
      </c>
      <c r="L362" s="41"/>
      <c r="M362" s="39"/>
      <c r="N362" s="39"/>
      <c r="O362" s="39" t="e">
        <f t="shared" si="53"/>
        <v>#DIV/0!</v>
      </c>
      <c r="P362" s="39" t="e">
        <f t="shared" si="54"/>
        <v>#DIV/0!</v>
      </c>
      <c r="Q362" s="40" t="e">
        <f t="shared" si="58"/>
        <v>#DIV/0!</v>
      </c>
      <c r="R362" s="41">
        <f t="shared" si="50"/>
        <v>0</v>
      </c>
      <c r="S362" s="39">
        <f t="shared" si="50"/>
        <v>0</v>
      </c>
      <c r="T362" s="39">
        <f t="shared" si="50"/>
        <v>0</v>
      </c>
      <c r="U362" s="39">
        <f t="shared" si="55"/>
        <v>0</v>
      </c>
      <c r="V362" s="39">
        <f t="shared" si="56"/>
        <v>0</v>
      </c>
      <c r="W362" s="52">
        <f t="shared" si="59"/>
        <v>1.1666666666666667E-2</v>
      </c>
    </row>
    <row r="363" spans="1:23" ht="51" x14ac:dyDescent="0.2">
      <c r="A363" s="117" t="s">
        <v>77</v>
      </c>
      <c r="B363" s="49">
        <v>43165</v>
      </c>
      <c r="C363" s="39">
        <v>14</v>
      </c>
      <c r="D363" s="50">
        <v>756.61428571428576</v>
      </c>
      <c r="E363" s="51">
        <v>18.685714285714283</v>
      </c>
      <c r="F363" s="38">
        <v>1</v>
      </c>
      <c r="G363" s="39">
        <v>1</v>
      </c>
      <c r="H363" s="39">
        <v>1</v>
      </c>
      <c r="I363" s="39">
        <f t="shared" si="51"/>
        <v>1</v>
      </c>
      <c r="J363" s="39">
        <f t="shared" si="52"/>
        <v>0</v>
      </c>
      <c r="K363" s="40">
        <f t="shared" si="57"/>
        <v>76</v>
      </c>
      <c r="L363" s="41"/>
      <c r="M363" s="39"/>
      <c r="N363" s="39"/>
      <c r="O363" s="39" t="e">
        <f t="shared" si="53"/>
        <v>#DIV/0!</v>
      </c>
      <c r="P363" s="39" t="e">
        <f t="shared" si="54"/>
        <v>#DIV/0!</v>
      </c>
      <c r="Q363" s="40" t="e">
        <f t="shared" si="58"/>
        <v>#DIV/0!</v>
      </c>
      <c r="R363" s="41">
        <f t="shared" si="50"/>
        <v>0</v>
      </c>
      <c r="S363" s="39">
        <f t="shared" si="50"/>
        <v>0</v>
      </c>
      <c r="T363" s="39">
        <f t="shared" si="50"/>
        <v>0</v>
      </c>
      <c r="U363" s="39">
        <f t="shared" si="55"/>
        <v>0</v>
      </c>
      <c r="V363" s="39">
        <f t="shared" si="56"/>
        <v>0</v>
      </c>
      <c r="W363" s="52">
        <f t="shared" si="59"/>
        <v>1.1666666666666667E-2</v>
      </c>
    </row>
    <row r="364" spans="1:23" ht="51" x14ac:dyDescent="0.2">
      <c r="A364" s="117" t="s">
        <v>77</v>
      </c>
      <c r="B364" s="49">
        <v>43167</v>
      </c>
      <c r="C364" s="39">
        <v>16</v>
      </c>
      <c r="D364" s="50">
        <v>756.89999999999986</v>
      </c>
      <c r="E364" s="51">
        <v>19.38571428571429</v>
      </c>
      <c r="F364" s="38">
        <v>1</v>
      </c>
      <c r="G364" s="39">
        <v>1</v>
      </c>
      <c r="H364" s="39">
        <v>1</v>
      </c>
      <c r="I364" s="39">
        <f t="shared" si="51"/>
        <v>1</v>
      </c>
      <c r="J364" s="39">
        <f t="shared" si="52"/>
        <v>0</v>
      </c>
      <c r="K364" s="40">
        <f t="shared" si="57"/>
        <v>77</v>
      </c>
      <c r="L364" s="41"/>
      <c r="M364" s="39"/>
      <c r="N364" s="39"/>
      <c r="O364" s="39" t="e">
        <f t="shared" si="53"/>
        <v>#DIV/0!</v>
      </c>
      <c r="P364" s="39" t="e">
        <f t="shared" si="54"/>
        <v>#DIV/0!</v>
      </c>
      <c r="Q364" s="40" t="e">
        <f t="shared" si="58"/>
        <v>#DIV/0!</v>
      </c>
      <c r="R364" s="41">
        <f t="shared" si="50"/>
        <v>0</v>
      </c>
      <c r="S364" s="39">
        <f t="shared" si="50"/>
        <v>0</v>
      </c>
      <c r="T364" s="39">
        <f t="shared" si="50"/>
        <v>0</v>
      </c>
      <c r="U364" s="39">
        <f t="shared" si="55"/>
        <v>0</v>
      </c>
      <c r="V364" s="39">
        <f t="shared" si="56"/>
        <v>0</v>
      </c>
      <c r="W364" s="52">
        <f t="shared" si="59"/>
        <v>1.1666666666666667E-2</v>
      </c>
    </row>
    <row r="365" spans="1:23" ht="51" x14ac:dyDescent="0.2">
      <c r="A365" s="117" t="s">
        <v>77</v>
      </c>
      <c r="B365" s="49">
        <v>43169</v>
      </c>
      <c r="C365" s="39">
        <v>18</v>
      </c>
      <c r="D365" s="50">
        <v>756.53750000000002</v>
      </c>
      <c r="E365" s="51">
        <v>18.625</v>
      </c>
      <c r="F365" s="38">
        <v>1</v>
      </c>
      <c r="G365" s="39">
        <v>1</v>
      </c>
      <c r="H365" s="39">
        <v>1</v>
      </c>
      <c r="I365" s="39">
        <f t="shared" si="51"/>
        <v>1</v>
      </c>
      <c r="J365" s="39">
        <f t="shared" si="52"/>
        <v>0</v>
      </c>
      <c r="K365" s="40">
        <f t="shared" si="57"/>
        <v>78</v>
      </c>
      <c r="L365" s="41"/>
      <c r="M365" s="39"/>
      <c r="N365" s="39"/>
      <c r="O365" s="39" t="e">
        <f t="shared" si="53"/>
        <v>#DIV/0!</v>
      </c>
      <c r="P365" s="39" t="e">
        <f t="shared" si="54"/>
        <v>#DIV/0!</v>
      </c>
      <c r="Q365" s="40" t="e">
        <f t="shared" si="58"/>
        <v>#DIV/0!</v>
      </c>
      <c r="R365" s="41">
        <f t="shared" si="50"/>
        <v>0</v>
      </c>
      <c r="S365" s="39">
        <f t="shared" si="50"/>
        <v>0</v>
      </c>
      <c r="T365" s="39">
        <f t="shared" si="50"/>
        <v>0</v>
      </c>
      <c r="U365" s="39">
        <f t="shared" si="55"/>
        <v>0</v>
      </c>
      <c r="V365" s="39">
        <f t="shared" si="56"/>
        <v>0</v>
      </c>
      <c r="W365" s="52">
        <f t="shared" si="59"/>
        <v>1.1666666666666667E-2</v>
      </c>
    </row>
    <row r="366" spans="1:23" ht="51" x14ac:dyDescent="0.2">
      <c r="A366" s="117" t="s">
        <v>77</v>
      </c>
      <c r="B366" s="49">
        <v>43171</v>
      </c>
      <c r="C366" s="39">
        <v>20</v>
      </c>
      <c r="D366" s="50">
        <v>756.19999999999993</v>
      </c>
      <c r="E366" s="51">
        <v>18.862500000000001</v>
      </c>
      <c r="F366" s="38">
        <v>1</v>
      </c>
      <c r="G366" s="39">
        <v>1</v>
      </c>
      <c r="H366" s="39">
        <v>1</v>
      </c>
      <c r="I366" s="39">
        <f t="shared" si="51"/>
        <v>1</v>
      </c>
      <c r="J366" s="39">
        <f t="shared" si="52"/>
        <v>0</v>
      </c>
      <c r="K366" s="40">
        <f t="shared" si="57"/>
        <v>79</v>
      </c>
      <c r="L366" s="41"/>
      <c r="M366" s="39"/>
      <c r="N366" s="39"/>
      <c r="O366" s="39" t="e">
        <f t="shared" si="53"/>
        <v>#DIV/0!</v>
      </c>
      <c r="P366" s="39" t="e">
        <f t="shared" si="54"/>
        <v>#DIV/0!</v>
      </c>
      <c r="Q366" s="40" t="e">
        <f t="shared" si="58"/>
        <v>#DIV/0!</v>
      </c>
      <c r="R366" s="41">
        <f t="shared" si="50"/>
        <v>0</v>
      </c>
      <c r="S366" s="39">
        <f t="shared" si="50"/>
        <v>0</v>
      </c>
      <c r="T366" s="39">
        <f t="shared" si="50"/>
        <v>0</v>
      </c>
      <c r="U366" s="39">
        <f t="shared" si="55"/>
        <v>0</v>
      </c>
      <c r="V366" s="39">
        <f t="shared" si="56"/>
        <v>0</v>
      </c>
      <c r="W366" s="52">
        <f t="shared" si="59"/>
        <v>1.1666666666666667E-2</v>
      </c>
    </row>
    <row r="367" spans="1:23" ht="51" x14ac:dyDescent="0.2">
      <c r="A367" s="117" t="s">
        <v>77</v>
      </c>
      <c r="B367" s="49">
        <v>43173</v>
      </c>
      <c r="C367" s="39">
        <v>22</v>
      </c>
      <c r="D367" s="50">
        <v>757.03750000000002</v>
      </c>
      <c r="E367" s="51">
        <v>18.237500000000001</v>
      </c>
      <c r="F367" s="38">
        <v>1</v>
      </c>
      <c r="G367" s="39">
        <v>1</v>
      </c>
      <c r="H367" s="39">
        <v>1</v>
      </c>
      <c r="I367" s="39">
        <f t="shared" si="51"/>
        <v>1</v>
      </c>
      <c r="J367" s="39">
        <f t="shared" si="52"/>
        <v>0</v>
      </c>
      <c r="K367" s="40">
        <f t="shared" si="57"/>
        <v>80</v>
      </c>
      <c r="L367" s="41">
        <v>0.1</v>
      </c>
      <c r="M367" s="39">
        <v>0</v>
      </c>
      <c r="N367" s="39">
        <v>0</v>
      </c>
      <c r="O367" s="39">
        <f t="shared" si="53"/>
        <v>3.3333333333333333E-2</v>
      </c>
      <c r="P367" s="39">
        <f t="shared" si="54"/>
        <v>5.7735026918962581E-2</v>
      </c>
      <c r="Q367" s="40" t="e">
        <f t="shared" si="58"/>
        <v>#DIV/0!</v>
      </c>
      <c r="R367" s="41">
        <f t="shared" si="50"/>
        <v>1E-3</v>
      </c>
      <c r="S367" s="39">
        <f t="shared" si="50"/>
        <v>0</v>
      </c>
      <c r="T367" s="39">
        <f t="shared" si="50"/>
        <v>0</v>
      </c>
      <c r="U367" s="39">
        <f t="shared" si="55"/>
        <v>3.3333333333333332E-4</v>
      </c>
      <c r="V367" s="39">
        <f t="shared" si="56"/>
        <v>5.773502691896258E-4</v>
      </c>
      <c r="W367" s="52">
        <f t="shared" si="59"/>
        <v>1.2E-2</v>
      </c>
    </row>
    <row r="368" spans="1:23" ht="51" x14ac:dyDescent="0.2">
      <c r="A368" s="117" t="s">
        <v>77</v>
      </c>
      <c r="B368" s="49">
        <v>43175</v>
      </c>
      <c r="C368" s="39">
        <v>24</v>
      </c>
      <c r="D368" s="62">
        <v>760.32499999999993</v>
      </c>
      <c r="E368" s="63">
        <v>15.287500000000001</v>
      </c>
      <c r="F368" s="38">
        <v>1</v>
      </c>
      <c r="G368" s="39">
        <v>1</v>
      </c>
      <c r="H368" s="39">
        <v>1</v>
      </c>
      <c r="I368" s="39">
        <f t="shared" si="51"/>
        <v>1</v>
      </c>
      <c r="J368" s="39">
        <f t="shared" si="52"/>
        <v>0</v>
      </c>
      <c r="K368" s="40">
        <f t="shared" si="57"/>
        <v>81</v>
      </c>
      <c r="L368" s="41">
        <v>0</v>
      </c>
      <c r="M368" s="39">
        <v>0</v>
      </c>
      <c r="N368" s="39">
        <v>0</v>
      </c>
      <c r="O368" s="39">
        <f t="shared" si="53"/>
        <v>0</v>
      </c>
      <c r="P368" s="39">
        <f t="shared" si="54"/>
        <v>0</v>
      </c>
      <c r="Q368" s="40" t="e">
        <f t="shared" si="58"/>
        <v>#DIV/0!</v>
      </c>
      <c r="R368" s="41">
        <f t="shared" si="50"/>
        <v>0</v>
      </c>
      <c r="S368" s="39">
        <f t="shared" si="50"/>
        <v>0</v>
      </c>
      <c r="T368" s="39">
        <f t="shared" si="50"/>
        <v>0</v>
      </c>
      <c r="U368" s="39">
        <f t="shared" si="55"/>
        <v>0</v>
      </c>
      <c r="V368" s="39">
        <f t="shared" si="56"/>
        <v>0</v>
      </c>
      <c r="W368" s="52">
        <f t="shared" si="59"/>
        <v>1.2E-2</v>
      </c>
    </row>
    <row r="369" spans="1:23" ht="51" x14ac:dyDescent="0.2">
      <c r="A369" s="117" t="s">
        <v>77</v>
      </c>
      <c r="B369" s="49">
        <v>43177</v>
      </c>
      <c r="C369" s="39">
        <v>26</v>
      </c>
      <c r="D369" s="62">
        <v>757.52499999999998</v>
      </c>
      <c r="E369" s="63">
        <v>17.1875</v>
      </c>
      <c r="F369" s="38">
        <v>1</v>
      </c>
      <c r="G369" s="39">
        <v>1</v>
      </c>
      <c r="H369" s="39">
        <v>1</v>
      </c>
      <c r="I369" s="39">
        <f t="shared" si="51"/>
        <v>1</v>
      </c>
      <c r="J369" s="39">
        <f t="shared" si="52"/>
        <v>0</v>
      </c>
      <c r="K369" s="40">
        <f t="shared" si="57"/>
        <v>82</v>
      </c>
      <c r="L369" s="41">
        <v>0</v>
      </c>
      <c r="M369" s="39">
        <v>0</v>
      </c>
      <c r="N369" s="39">
        <v>0</v>
      </c>
      <c r="O369" s="39">
        <f t="shared" si="53"/>
        <v>0</v>
      </c>
      <c r="P369" s="39">
        <f t="shared" si="54"/>
        <v>0</v>
      </c>
      <c r="Q369" s="40" t="e">
        <f t="shared" si="58"/>
        <v>#DIV/0!</v>
      </c>
      <c r="R369" s="41">
        <f t="shared" si="50"/>
        <v>0</v>
      </c>
      <c r="S369" s="39">
        <f t="shared" si="50"/>
        <v>0</v>
      </c>
      <c r="T369" s="39">
        <f t="shared" si="50"/>
        <v>0</v>
      </c>
      <c r="U369" s="39">
        <f t="shared" si="55"/>
        <v>0</v>
      </c>
      <c r="V369" s="39">
        <f t="shared" si="56"/>
        <v>0</v>
      </c>
      <c r="W369" s="52">
        <f t="shared" si="59"/>
        <v>1.2E-2</v>
      </c>
    </row>
    <row r="370" spans="1:23" ht="51" x14ac:dyDescent="0.2">
      <c r="A370" s="117" t="s">
        <v>77</v>
      </c>
      <c r="B370" s="49">
        <v>43179</v>
      </c>
      <c r="C370" s="39">
        <v>28</v>
      </c>
      <c r="D370" s="62">
        <v>756.35714285714289</v>
      </c>
      <c r="E370" s="63">
        <v>18.357142857142858</v>
      </c>
      <c r="F370" s="38">
        <v>1</v>
      </c>
      <c r="G370" s="39">
        <v>1</v>
      </c>
      <c r="H370" s="39">
        <v>1</v>
      </c>
      <c r="I370" s="39">
        <f t="shared" si="51"/>
        <v>1</v>
      </c>
      <c r="J370" s="39">
        <f t="shared" si="52"/>
        <v>0</v>
      </c>
      <c r="K370" s="40">
        <f t="shared" si="57"/>
        <v>83</v>
      </c>
      <c r="L370" s="41">
        <v>0</v>
      </c>
      <c r="M370" s="39">
        <v>0</v>
      </c>
      <c r="N370" s="39">
        <v>0</v>
      </c>
      <c r="O370" s="39">
        <f t="shared" si="53"/>
        <v>0</v>
      </c>
      <c r="P370" s="39">
        <f t="shared" si="54"/>
        <v>0</v>
      </c>
      <c r="Q370" s="40" t="e">
        <f t="shared" si="58"/>
        <v>#DIV/0!</v>
      </c>
      <c r="R370" s="41">
        <f t="shared" si="50"/>
        <v>0</v>
      </c>
      <c r="S370" s="39">
        <f t="shared" si="50"/>
        <v>0</v>
      </c>
      <c r="T370" s="39">
        <f t="shared" si="50"/>
        <v>0</v>
      </c>
      <c r="U370" s="39">
        <f t="shared" si="55"/>
        <v>0</v>
      </c>
      <c r="V370" s="39">
        <f t="shared" si="56"/>
        <v>0</v>
      </c>
      <c r="W370" s="52">
        <f t="shared" si="59"/>
        <v>1.2E-2</v>
      </c>
    </row>
    <row r="371" spans="1:23" ht="51" x14ac:dyDescent="0.2">
      <c r="A371" s="117" t="s">
        <v>77</v>
      </c>
      <c r="B371" s="49">
        <v>43181</v>
      </c>
      <c r="C371" s="39">
        <v>30</v>
      </c>
      <c r="D371" s="64">
        <v>758.98571428571427</v>
      </c>
      <c r="E371" s="63">
        <v>21.328571428571426</v>
      </c>
      <c r="F371" s="38">
        <v>1</v>
      </c>
      <c r="G371" s="39">
        <v>1</v>
      </c>
      <c r="H371" s="39">
        <v>1</v>
      </c>
      <c r="I371" s="39">
        <f t="shared" si="51"/>
        <v>1</v>
      </c>
      <c r="J371" s="39">
        <f t="shared" si="52"/>
        <v>0</v>
      </c>
      <c r="K371" s="40">
        <f t="shared" si="57"/>
        <v>84</v>
      </c>
      <c r="L371" s="41">
        <v>0</v>
      </c>
      <c r="M371" s="39">
        <v>0</v>
      </c>
      <c r="N371" s="39">
        <v>0</v>
      </c>
      <c r="O371" s="39">
        <f t="shared" si="53"/>
        <v>0</v>
      </c>
      <c r="P371" s="39">
        <f t="shared" si="54"/>
        <v>0</v>
      </c>
      <c r="Q371" s="40" t="e">
        <f t="shared" si="58"/>
        <v>#DIV/0!</v>
      </c>
      <c r="R371" s="41">
        <f t="shared" si="50"/>
        <v>0</v>
      </c>
      <c r="S371" s="39">
        <f t="shared" si="50"/>
        <v>0</v>
      </c>
      <c r="T371" s="39">
        <f t="shared" si="50"/>
        <v>0</v>
      </c>
      <c r="U371" s="39">
        <f t="shared" si="55"/>
        <v>0</v>
      </c>
      <c r="V371" s="39">
        <f t="shared" si="56"/>
        <v>0</v>
      </c>
      <c r="W371" s="52">
        <f t="shared" si="59"/>
        <v>1.2E-2</v>
      </c>
    </row>
    <row r="372" spans="1:23" ht="51" x14ac:dyDescent="0.2">
      <c r="A372" s="117" t="s">
        <v>77</v>
      </c>
      <c r="B372" s="49">
        <v>43183</v>
      </c>
      <c r="C372" s="39">
        <v>32</v>
      </c>
      <c r="D372" s="64">
        <v>756.9375</v>
      </c>
      <c r="E372" s="63">
        <v>20.212499999999999</v>
      </c>
      <c r="F372" s="38">
        <v>1</v>
      </c>
      <c r="G372" s="39">
        <v>1</v>
      </c>
      <c r="H372" s="39">
        <v>1</v>
      </c>
      <c r="I372" s="39">
        <f t="shared" si="51"/>
        <v>1</v>
      </c>
      <c r="J372" s="39">
        <f t="shared" si="52"/>
        <v>0</v>
      </c>
      <c r="K372" s="40">
        <f t="shared" si="57"/>
        <v>85</v>
      </c>
      <c r="L372" s="41">
        <v>0</v>
      </c>
      <c r="M372" s="39">
        <v>0</v>
      </c>
      <c r="N372" s="39">
        <v>0</v>
      </c>
      <c r="O372" s="39">
        <f t="shared" si="53"/>
        <v>0</v>
      </c>
      <c r="P372" s="39">
        <f t="shared" si="54"/>
        <v>0</v>
      </c>
      <c r="Q372" s="40" t="e">
        <f t="shared" si="58"/>
        <v>#DIV/0!</v>
      </c>
      <c r="R372" s="41">
        <f t="shared" si="50"/>
        <v>0</v>
      </c>
      <c r="S372" s="39">
        <f t="shared" si="50"/>
        <v>0</v>
      </c>
      <c r="T372" s="39">
        <f t="shared" si="50"/>
        <v>0</v>
      </c>
      <c r="U372" s="39">
        <f t="shared" si="55"/>
        <v>0</v>
      </c>
      <c r="V372" s="39">
        <f t="shared" si="56"/>
        <v>0</v>
      </c>
      <c r="W372" s="52">
        <f t="shared" si="59"/>
        <v>1.2E-2</v>
      </c>
    </row>
    <row r="373" spans="1:23" ht="51" x14ac:dyDescent="0.2">
      <c r="A373" s="117" t="s">
        <v>77</v>
      </c>
      <c r="B373" s="49">
        <v>43185</v>
      </c>
      <c r="C373" s="39">
        <v>34</v>
      </c>
      <c r="D373" s="64">
        <v>754.32500000000005</v>
      </c>
      <c r="E373" s="63">
        <v>20.8125</v>
      </c>
      <c r="F373" s="38">
        <v>1</v>
      </c>
      <c r="G373" s="39">
        <v>1</v>
      </c>
      <c r="H373" s="39">
        <v>1</v>
      </c>
      <c r="I373" s="39">
        <f t="shared" si="51"/>
        <v>1</v>
      </c>
      <c r="J373" s="39">
        <f t="shared" si="52"/>
        <v>0</v>
      </c>
      <c r="K373" s="40">
        <f t="shared" si="57"/>
        <v>86</v>
      </c>
      <c r="L373" s="41">
        <v>0</v>
      </c>
      <c r="M373" s="39">
        <v>0</v>
      </c>
      <c r="N373" s="39">
        <v>0</v>
      </c>
      <c r="O373" s="39">
        <f t="shared" si="53"/>
        <v>0</v>
      </c>
      <c r="P373" s="39">
        <f t="shared" si="54"/>
        <v>0</v>
      </c>
      <c r="Q373" s="40" t="e">
        <f t="shared" si="58"/>
        <v>#DIV/0!</v>
      </c>
      <c r="R373" s="41">
        <f t="shared" si="50"/>
        <v>0</v>
      </c>
      <c r="S373" s="39">
        <f t="shared" si="50"/>
        <v>0</v>
      </c>
      <c r="T373" s="39">
        <f t="shared" si="50"/>
        <v>0</v>
      </c>
      <c r="U373" s="39">
        <f t="shared" si="55"/>
        <v>0</v>
      </c>
      <c r="V373" s="39">
        <f t="shared" si="56"/>
        <v>0</v>
      </c>
      <c r="W373" s="52">
        <f t="shared" si="59"/>
        <v>1.2E-2</v>
      </c>
    </row>
    <row r="374" spans="1:23" ht="51" x14ac:dyDescent="0.2">
      <c r="A374" s="117" t="s">
        <v>77</v>
      </c>
      <c r="B374" s="49">
        <v>43187</v>
      </c>
      <c r="C374" s="39">
        <v>36</v>
      </c>
      <c r="D374" s="64">
        <v>755.96249999999998</v>
      </c>
      <c r="E374" s="63">
        <v>16.55</v>
      </c>
      <c r="F374" s="38">
        <v>1</v>
      </c>
      <c r="G374" s="39">
        <v>1</v>
      </c>
      <c r="H374" s="39">
        <v>1</v>
      </c>
      <c r="I374" s="39">
        <f t="shared" si="51"/>
        <v>1</v>
      </c>
      <c r="J374" s="39">
        <f t="shared" si="52"/>
        <v>0</v>
      </c>
      <c r="K374" s="40">
        <f t="shared" si="57"/>
        <v>87</v>
      </c>
      <c r="L374" s="41">
        <v>0</v>
      </c>
      <c r="M374" s="39">
        <v>0</v>
      </c>
      <c r="N374" s="39">
        <v>0</v>
      </c>
      <c r="O374" s="39">
        <f t="shared" si="53"/>
        <v>0</v>
      </c>
      <c r="P374" s="39">
        <f t="shared" si="54"/>
        <v>0</v>
      </c>
      <c r="Q374" s="40" t="e">
        <f t="shared" si="58"/>
        <v>#DIV/0!</v>
      </c>
      <c r="R374" s="41">
        <f t="shared" si="50"/>
        <v>0</v>
      </c>
      <c r="S374" s="39">
        <f t="shared" si="50"/>
        <v>0</v>
      </c>
      <c r="T374" s="39">
        <f t="shared" si="50"/>
        <v>0</v>
      </c>
      <c r="U374" s="39">
        <f t="shared" si="55"/>
        <v>0</v>
      </c>
      <c r="V374" s="39">
        <f t="shared" si="56"/>
        <v>0</v>
      </c>
      <c r="W374" s="52">
        <f t="shared" si="59"/>
        <v>1.2E-2</v>
      </c>
    </row>
    <row r="375" spans="1:23" ht="51" x14ac:dyDescent="0.2">
      <c r="A375" s="117" t="s">
        <v>77</v>
      </c>
      <c r="B375" s="49">
        <v>43189</v>
      </c>
      <c r="C375" s="39">
        <v>38</v>
      </c>
      <c r="D375" s="64">
        <v>759.17142857142858</v>
      </c>
      <c r="E375" s="63">
        <v>18.657142857142855</v>
      </c>
      <c r="F375" s="38">
        <v>1</v>
      </c>
      <c r="G375" s="39">
        <v>1</v>
      </c>
      <c r="H375" s="39">
        <v>1</v>
      </c>
      <c r="I375" s="39">
        <f t="shared" si="51"/>
        <v>1</v>
      </c>
      <c r="J375" s="39">
        <f t="shared" si="52"/>
        <v>0</v>
      </c>
      <c r="K375" s="40">
        <f t="shared" si="57"/>
        <v>88</v>
      </c>
      <c r="L375" s="41">
        <v>0</v>
      </c>
      <c r="M375" s="39">
        <v>0</v>
      </c>
      <c r="N375" s="39">
        <v>0</v>
      </c>
      <c r="O375" s="39">
        <f t="shared" si="53"/>
        <v>0</v>
      </c>
      <c r="P375" s="39">
        <f t="shared" si="54"/>
        <v>0</v>
      </c>
      <c r="Q375" s="40" t="e">
        <f t="shared" si="58"/>
        <v>#DIV/0!</v>
      </c>
      <c r="R375" s="41">
        <f t="shared" si="50"/>
        <v>0</v>
      </c>
      <c r="S375" s="39">
        <f t="shared" si="50"/>
        <v>0</v>
      </c>
      <c r="T375" s="39">
        <f t="shared" si="50"/>
        <v>0</v>
      </c>
      <c r="U375" s="39">
        <f t="shared" si="55"/>
        <v>0</v>
      </c>
      <c r="V375" s="39">
        <f t="shared" si="56"/>
        <v>0</v>
      </c>
      <c r="W375" s="52">
        <f t="shared" si="59"/>
        <v>1.2E-2</v>
      </c>
    </row>
    <row r="376" spans="1:23" ht="51" x14ac:dyDescent="0.2">
      <c r="A376" s="117" t="s">
        <v>77</v>
      </c>
      <c r="B376" s="49">
        <v>43191</v>
      </c>
      <c r="C376" s="39">
        <v>40</v>
      </c>
      <c r="D376" s="64">
        <v>755.86250000000007</v>
      </c>
      <c r="E376" s="63">
        <v>20.337499999999999</v>
      </c>
      <c r="F376" s="38">
        <v>1</v>
      </c>
      <c r="G376" s="39">
        <v>1</v>
      </c>
      <c r="H376" s="39">
        <v>1</v>
      </c>
      <c r="I376" s="39">
        <f t="shared" si="51"/>
        <v>1</v>
      </c>
      <c r="J376" s="39">
        <f t="shared" si="52"/>
        <v>0</v>
      </c>
      <c r="K376" s="40">
        <f t="shared" si="57"/>
        <v>89</v>
      </c>
      <c r="L376" s="41">
        <v>0</v>
      </c>
      <c r="M376" s="39">
        <v>0</v>
      </c>
      <c r="N376" s="39">
        <v>0</v>
      </c>
      <c r="O376" s="39">
        <f t="shared" si="53"/>
        <v>0</v>
      </c>
      <c r="P376" s="39">
        <f t="shared" si="54"/>
        <v>0</v>
      </c>
      <c r="Q376" s="40" t="e">
        <f t="shared" si="58"/>
        <v>#DIV/0!</v>
      </c>
      <c r="R376" s="41">
        <f t="shared" si="50"/>
        <v>0</v>
      </c>
      <c r="S376" s="39">
        <f t="shared" si="50"/>
        <v>0</v>
      </c>
      <c r="T376" s="39">
        <f t="shared" si="50"/>
        <v>0</v>
      </c>
      <c r="U376" s="39">
        <f t="shared" si="55"/>
        <v>0</v>
      </c>
      <c r="V376" s="39">
        <f t="shared" si="56"/>
        <v>0</v>
      </c>
      <c r="W376" s="52">
        <f t="shared" si="59"/>
        <v>1.2E-2</v>
      </c>
    </row>
    <row r="377" spans="1:23" ht="51" x14ac:dyDescent="0.2">
      <c r="A377" s="117" t="s">
        <v>77</v>
      </c>
      <c r="B377" s="49">
        <v>43193</v>
      </c>
      <c r="C377" s="39">
        <v>42</v>
      </c>
      <c r="D377" s="64">
        <v>756.07999999999993</v>
      </c>
      <c r="E377" s="63">
        <v>18.16</v>
      </c>
      <c r="F377" s="38">
        <v>1</v>
      </c>
      <c r="G377" s="39">
        <v>1</v>
      </c>
      <c r="H377" s="39">
        <v>1</v>
      </c>
      <c r="I377" s="39">
        <f>AVERAGE(F377:H377)</f>
        <v>1</v>
      </c>
      <c r="J377" s="39">
        <f t="shared" si="52"/>
        <v>0</v>
      </c>
      <c r="K377" s="40">
        <f t="shared" si="57"/>
        <v>90</v>
      </c>
      <c r="L377" s="41">
        <v>0</v>
      </c>
      <c r="M377" s="39">
        <v>0</v>
      </c>
      <c r="N377" s="39">
        <v>0</v>
      </c>
      <c r="O377" s="39">
        <f t="shared" si="53"/>
        <v>0</v>
      </c>
      <c r="P377" s="39">
        <f t="shared" si="54"/>
        <v>0</v>
      </c>
      <c r="Q377" s="40" t="e">
        <f t="shared" si="58"/>
        <v>#DIV/0!</v>
      </c>
      <c r="R377" s="41">
        <f t="shared" si="50"/>
        <v>0</v>
      </c>
      <c r="S377" s="39">
        <f t="shared" si="50"/>
        <v>0</v>
      </c>
      <c r="T377" s="39">
        <f t="shared" si="50"/>
        <v>0</v>
      </c>
      <c r="U377" s="39">
        <f t="shared" si="55"/>
        <v>0</v>
      </c>
      <c r="V377" s="39">
        <f t="shared" si="56"/>
        <v>0</v>
      </c>
      <c r="W377" s="52">
        <f t="shared" si="59"/>
        <v>1.2E-2</v>
      </c>
    </row>
    <row r="378" spans="1:23" ht="51" x14ac:dyDescent="0.2">
      <c r="A378" s="117" t="s">
        <v>77</v>
      </c>
      <c r="B378" s="49">
        <v>43195</v>
      </c>
      <c r="C378" s="39">
        <v>44</v>
      </c>
      <c r="D378" s="114"/>
      <c r="E378" s="115"/>
      <c r="F378" s="38"/>
      <c r="G378" s="39"/>
      <c r="H378" s="39"/>
      <c r="I378" s="39" t="e">
        <f t="shared" si="51"/>
        <v>#DIV/0!</v>
      </c>
      <c r="J378" s="39" t="e">
        <f t="shared" si="52"/>
        <v>#DIV/0!</v>
      </c>
      <c r="K378" s="40" t="e">
        <f t="shared" si="57"/>
        <v>#DIV/0!</v>
      </c>
      <c r="L378" s="41">
        <v>0</v>
      </c>
      <c r="M378" s="39">
        <v>0</v>
      </c>
      <c r="N378" s="39">
        <v>0</v>
      </c>
      <c r="O378" s="39">
        <f t="shared" si="53"/>
        <v>0</v>
      </c>
      <c r="P378" s="39">
        <f t="shared" si="54"/>
        <v>0</v>
      </c>
      <c r="Q378" s="40" t="e">
        <f t="shared" si="58"/>
        <v>#DIV/0!</v>
      </c>
      <c r="R378" s="41">
        <f t="shared" si="50"/>
        <v>0</v>
      </c>
      <c r="S378" s="39">
        <f t="shared" si="50"/>
        <v>0</v>
      </c>
      <c r="T378" s="39">
        <f t="shared" si="50"/>
        <v>0</v>
      </c>
      <c r="U378" s="39">
        <f t="shared" si="55"/>
        <v>0</v>
      </c>
      <c r="V378" s="39">
        <f t="shared" si="56"/>
        <v>0</v>
      </c>
      <c r="W378" s="52">
        <f t="shared" si="59"/>
        <v>1.2E-2</v>
      </c>
    </row>
  </sheetData>
  <mergeCells count="18">
    <mergeCell ref="AA10:AE10"/>
    <mergeCell ref="AF10:AJ10"/>
    <mergeCell ref="AK10:AO10"/>
    <mergeCell ref="AP10:AT10"/>
    <mergeCell ref="AU10:AY10"/>
    <mergeCell ref="AZ10:BD10"/>
    <mergeCell ref="L9:Q9"/>
    <mergeCell ref="R9:W9"/>
    <mergeCell ref="AA9:AJ9"/>
    <mergeCell ref="AK9:AT9"/>
    <mergeCell ref="AU9:BD9"/>
    <mergeCell ref="J2:K2"/>
    <mergeCell ref="A1:D1"/>
    <mergeCell ref="A2:A3"/>
    <mergeCell ref="B2:B3"/>
    <mergeCell ref="C2:C3"/>
    <mergeCell ref="D2:D3"/>
    <mergeCell ref="F9:K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NOTAS </vt:lpstr>
      <vt:lpstr>Lodo rumen</vt:lpstr>
      <vt:lpstr>Lodo Rumen Estiercol</vt:lpstr>
      <vt:lpstr>BMP medio mineral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VALENCIA VAZQUEZ</dc:creator>
  <cp:lastModifiedBy>ROBERTO VALENCIA VAZQUEZ</cp:lastModifiedBy>
  <dcterms:created xsi:type="dcterms:W3CDTF">2024-05-17T15:58:17Z</dcterms:created>
  <dcterms:modified xsi:type="dcterms:W3CDTF">2024-05-17T17:35:17Z</dcterms:modified>
</cp:coreProperties>
</file>